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ulyPatriciaChanchí\Downloads\"/>
    </mc:Choice>
  </mc:AlternateContent>
  <bookViews>
    <workbookView xWindow="0" yWindow="0" windowWidth="28770" windowHeight="12180"/>
  </bookViews>
  <sheets>
    <sheet name="2024" sheetId="2" r:id="rId1"/>
  </sheets>
  <externalReferences>
    <externalReference r:id="rId2"/>
  </externalReferences>
  <definedNames>
    <definedName name="_xlnm._FilterDatabase" localSheetId="0" hidden="1">'2024'!#REF!</definedName>
    <definedName name="Clases">[1]DATOS!$A$2:$A$11</definedName>
  </definedNames>
  <calcPr calcId="162913"/>
</workbook>
</file>

<file path=xl/calcChain.xml><?xml version="1.0" encoding="utf-8"?>
<calcChain xmlns="http://schemas.openxmlformats.org/spreadsheetml/2006/main">
  <c r="O2" i="2" l="1"/>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4" i="2"/>
  <c r="O35" i="2"/>
  <c r="O36" i="2"/>
  <c r="O37" i="2"/>
  <c r="O39" i="2"/>
  <c r="O40" i="2"/>
  <c r="O41" i="2"/>
  <c r="O42" i="2"/>
  <c r="O43"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4" i="2"/>
  <c r="N35" i="2"/>
  <c r="N36" i="2"/>
  <c r="N37" i="2"/>
  <c r="N39" i="2"/>
  <c r="N40" i="2"/>
  <c r="N41" i="2"/>
  <c r="N42" i="2"/>
  <c r="N43"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 i="2"/>
  <c r="E44" i="2" l="1"/>
  <c r="E38" i="2"/>
  <c r="O38" i="2" l="1"/>
  <c r="N38" i="2"/>
  <c r="O44" i="2"/>
  <c r="N44" i="2"/>
  <c r="K33" i="2"/>
  <c r="K32" i="2"/>
  <c r="O32" i="2" l="1"/>
  <c r="N32" i="2"/>
  <c r="N33" i="2"/>
  <c r="O33" i="2"/>
</calcChain>
</file>

<file path=xl/sharedStrings.xml><?xml version="1.0" encoding="utf-8"?>
<sst xmlns="http://schemas.openxmlformats.org/spreadsheetml/2006/main" count="917" uniqueCount="584">
  <si>
    <t>(C) Número Del Contrato</t>
  </si>
  <si>
    <t>(C) Objeto</t>
  </si>
  <si>
    <t>(D) Valor Del Contrato</t>
  </si>
  <si>
    <t>(C) Nombre Del Contratista</t>
  </si>
  <si>
    <t>(C) Nit O Cédula Del Contratista</t>
  </si>
  <si>
    <t>(F) Fecha Firma</t>
  </si>
  <si>
    <t>(F) Fecha Iniciación</t>
  </si>
  <si>
    <t>(F) Fecha Adición</t>
  </si>
  <si>
    <t>(C) Plazo Adición</t>
  </si>
  <si>
    <t>(D) Valor Adición</t>
  </si>
  <si>
    <t>(D) Valor Pagos Efectuados</t>
  </si>
  <si>
    <t>(F) Fecha De Terminación</t>
  </si>
  <si>
    <t>(F) Fecha De Acta De Liquidación</t>
  </si>
  <si>
    <t>001</t>
  </si>
  <si>
    <t>002</t>
  </si>
  <si>
    <t>003</t>
  </si>
  <si>
    <t>004</t>
  </si>
  <si>
    <t>005</t>
  </si>
  <si>
    <t>006</t>
  </si>
  <si>
    <t>007</t>
  </si>
  <si>
    <t>008</t>
  </si>
  <si>
    <t>009</t>
  </si>
  <si>
    <t>010</t>
  </si>
  <si>
    <t>011</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</si>
  <si>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</si>
  <si>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</si>
  <si>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</si>
  <si>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</si>
  <si>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</si>
  <si>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</si>
  <si>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</si>
  <si>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</si>
  <si>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</si>
  <si>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</si>
  <si>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</si>
  <si>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</si>
  <si>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</si>
  <si>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</si>
  <si>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</si>
  <si>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</si>
  <si>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</si>
  <si>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</si>
  <si>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</si>
  <si>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</si>
  <si>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</si>
  <si>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</si>
  <si>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</si>
  <si>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038</t>
  </si>
  <si>
    <t>100</t>
  </si>
  <si>
    <t xml:space="preserve">NA </t>
  </si>
  <si>
    <t>059</t>
  </si>
  <si>
    <t>060</t>
  </si>
  <si>
    <t>061</t>
  </si>
  <si>
    <t>062</t>
  </si>
  <si>
    <t>063</t>
  </si>
  <si>
    <t>064</t>
  </si>
  <si>
    <t>065</t>
  </si>
  <si>
    <t>066</t>
  </si>
  <si>
    <t>067</t>
  </si>
  <si>
    <t>069</t>
  </si>
  <si>
    <t>070</t>
  </si>
  <si>
    <t>071</t>
  </si>
  <si>
    <t>072</t>
  </si>
  <si>
    <t>073</t>
  </si>
  <si>
    <t>074</t>
  </si>
  <si>
    <t>075</t>
  </si>
  <si>
    <t>076</t>
  </si>
  <si>
    <t>077</t>
  </si>
  <si>
    <t>078</t>
  </si>
  <si>
    <t>079</t>
  </si>
  <si>
    <t>080</t>
  </si>
  <si>
    <t>081</t>
  </si>
  <si>
    <t>082</t>
  </si>
  <si>
    <t>083</t>
  </si>
  <si>
    <t>086</t>
  </si>
  <si>
    <t>087</t>
  </si>
  <si>
    <t>PRESTACIÓN SERVICIOS PROFESIONALES PARA COORDINAR EL DESARROLLO DE ACCIONES ASOCIADAS A LA GESTIÓN JURÍDICA, ADMNISTRATIVA Y CONTRACTUAL DEL INSTITUTO TECNOLÓGICO DEL PUTUMAYO</t>
  </si>
  <si>
    <t>SERVICIO DE MANTENIMIENTO Y RECARGA DE EXTINTORES DEL INSTITUTO TECNOLÓGICO DEL PUTUMAYO</t>
  </si>
  <si>
    <t>LEITON  ROSERO ANGIE PAOLA</t>
  </si>
  <si>
    <t>RIOS  CEBALLOS  SANDRA  LILIANA</t>
  </si>
  <si>
    <t xml:space="preserve">GUACAS SANCHEZ DANIEL  STEVEN </t>
  </si>
  <si>
    <t>1124862565-9</t>
  </si>
  <si>
    <t>83215830</t>
  </si>
  <si>
    <t>1060206740</t>
  </si>
  <si>
    <t> 1124853538</t>
  </si>
  <si>
    <t xml:space="preserve">MOLINA  RIASCOS  ASTRID  CAROLINA </t>
  </si>
  <si>
    <t>036</t>
  </si>
  <si>
    <t>037</t>
  </si>
  <si>
    <t>039</t>
  </si>
  <si>
    <t>040</t>
  </si>
  <si>
    <t>041</t>
  </si>
  <si>
    <t>042</t>
  </si>
  <si>
    <t>043</t>
  </si>
  <si>
    <t>044</t>
  </si>
  <si>
    <t>045</t>
  </si>
  <si>
    <t>046</t>
  </si>
  <si>
    <t>047</t>
  </si>
  <si>
    <t>048</t>
  </si>
  <si>
    <t>049</t>
  </si>
  <si>
    <t>050</t>
  </si>
  <si>
    <t>051</t>
  </si>
  <si>
    <t>054</t>
  </si>
  <si>
    <t>055</t>
  </si>
  <si>
    <t>056</t>
  </si>
  <si>
    <t>058</t>
  </si>
  <si>
    <t>98</t>
  </si>
  <si>
    <t>307</t>
  </si>
  <si>
    <t>308</t>
  </si>
  <si>
    <t>309</t>
  </si>
  <si>
    <t>310</t>
  </si>
  <si>
    <t>311</t>
  </si>
  <si>
    <t>313</t>
  </si>
  <si>
    <t>315</t>
  </si>
  <si>
    <t>316</t>
  </si>
  <si>
    <t>319</t>
  </si>
  <si>
    <t>320</t>
  </si>
  <si>
    <t>321</t>
  </si>
  <si>
    <t>322</t>
  </si>
  <si>
    <t>325</t>
  </si>
  <si>
    <t>326</t>
  </si>
  <si>
    <t>PRESTAR LOS SERVICIOS ESPECIALIZADOS PARA ASESORAR Y COORDINAR EL DESARROLLO DE ACCIONES ASOCIADAS A LA GESTION JURIDICA, ADMNISTRATIVA Y CONTRACTUAL DEL INSTITUTO TECNOLOGICO DEL PUTUMAYO.</t>
  </si>
  <si>
    <t>PRESTAR LOS SERVICIOS PROFESIONALES PARA EL DESARROLLO DE LOS PROCESOS Y PROCEDIMIENTOS ADMINISTRATIVOS Y CONTRACTUALES QUE ADELANTA EL INSTITUTO TECNOLOGICO DEL PUTUMAYO.</t>
  </si>
  <si>
    <t>PRESTAR LOS SERVICIOS DE APOYO A LA GESTION PARA EL DESARROLLO DE PROCESOS Y PROCEDIMIENTOS ADMINISTRATIVOS Y JURIDICOS QUE ADELANTA EL INSTITUTO TECNOLOGICO DEL PUTUMAYO.</t>
  </si>
  <si>
    <t>PRESTAR LOS SERVICIOS PROFESIONALES PARA LA ADMINISTRACION DEL BANCO DE PROYECTOS DEL INSTITUTO TECNOLOGICO DEL PUTUMAYO.</t>
  </si>
  <si>
    <t>PRESTAR LOS SERVICIOS PROFESIONALES PARA EL DESARROLLO DE ACCIONES Y PRODUCTOS ASOCIADOS A LA GESTION DE LA DEPENDENCIA DE TESORERIA A CARGO DE LA VICERRECTORIA ADMINISTRATIVA DEL INSTITUTO TECNOLOGICO DEL PUTUMAYO.</t>
  </si>
  <si>
    <t>PRESTAR LOS SERVICIOS DE APOYO A LA GESTION EN EL AREA DE REGISTRO Y CONTROL Y ATENCION AL USUARIO DEL INSTITUTO TECNOLOGICO DEL PUTUMAYO SUBSESE SIBUNDOY AMPLIACION COLON.</t>
  </si>
  <si>
    <t>PRESTAR LOS SERVICIOS PROFESIONALES PARA EL DESARROLLO DEL SOFTWARE, SISTEMAS DE INFORMACION Y APLICATIVOS REQUERIDOS POR EL INSTITUTO TECNOLOGICO DEL PUTUMAYO.</t>
  </si>
  <si>
    <t>PRESTAR LOS SERVICIOS PROFESIONALES PARA EL DESARROLLO DE ACCIONES Y PRODUCTOS ASOCIADOS A LA GESTION CONTABLE Y FINANCIERA, DE ACUERDO AL PLAN OPERATIVO ANUAL, A CARGO DE LA VICERRECTORIA ADMINISTRATIVA DEL INSTITUTO TECNOLOGICO DEL PUTUMAYO.</t>
  </si>
  <si>
    <t>PRESTAR LOS SERVICIOS DE APOYO A LA GESTION PARA LLEVAR A CABO EL PROCEDIMIENTOS DE ATENCION AL CIUDADANO IMPLEMENTADOS POR EL INSTITUTO TECNOLOGICO DEL PUTUMAYO.</t>
  </si>
  <si>
    <t>PRESTAR LOS SERVICIOS PROFESIONALES PARA LA GESTION Y ASESORIA EN LOS PROCESOS PRECONTRACTUALES, CONTRACTUALES Y POSTCONTRACTUAL DEL INSTITUTO TECNOLOGICO DEL PUTUMAYO.</t>
  </si>
  <si>
    <t>PRESTAR LOS SERVICIOS PROFESIONALES PARA DESARROLLAR ACCIONES ENCAMINADAS A LA ELABORACION Y REPORTE PERIODICO DE INFORMES ESTADISTICOS SOLICITADOS AL INSTITUTO TECNOLOGICO DEL PUTUMAYO.</t>
  </si>
  <si>
    <t>PRESTAR LOS SERVICIOS PROFESIONAL AL INSTITUTO TECNOLOGICO DEL PUTUMAYO EN LOS ASUNTO RELACIONADOS CON LA GESTION JURIDICA Y ADMINISTRATIVA.</t>
  </si>
  <si>
    <t>PRESTAR LOS SERVICIOS DE APOYO A LA GESTION EN LA VICERRECTORIA ACADEMICA PARA LA EJECUCION Y MANEJO DEL SUBSISTEMA INTERNO DE LA GESTION DOCUMENTAL Y ARCHIVO ASOCIADOS A LA OFICINA DE ADMISIONES, REGISTRO Y CONTROL ACADEMICO DEL INSTITUTO TECNOLOGICO DEL PUTUMAYO.</t>
  </si>
  <si>
    <t>PRESTAR LOS SERVICIOS PROFESIONALES COMO SOPORTE DE LOS EQUIPOS, SERVIDORES Y RED DE DATOS DEL INSTITUTO TECNOLOGICO DEL PUTUMAYO.</t>
  </si>
  <si>
    <t>PRESTAR LOS SERVICIOS PROFESIONALES DE APOYO A LA SUPERVISION EN LOS ASUNTOS DE RELACIONADOS CON LAS INTERVENCIONES DE INFRAESTRUCTURA ELECTRICA QUE ADELANTA EL INSTITUTO TECNOLOGICO DEL PUTUMAYO.</t>
  </si>
  <si>
    <t>PRESTAR LOS SERVICIOS PROFESIONALES PARA LLEVAR A CABO LAS ACTIVIDADES DE AUTOEVALUACION Y RENOVACION DE LOS PROGRAMAS ACADEMICOS DEL INSTITUTO TECNOLOGICO DEL PUTUMAYO.</t>
  </si>
  <si>
    <t>PRESTAR LOS SERVICIOS PROFESIONALES PARA APOYAR Y ACOMPAÑAR A LA VICERRECTORIA ACADEMICA EN LOS DIFERENTES TRAMITES QUE SE LLEVE A CABO EN ESTA DEPENDENCIA.</t>
  </si>
  <si>
    <t>PRESTAR LOS SERVICIOS ESPECIALIZADOS PARA EL APOYO A LA SUPERVISION EN CONTRATOS Y LA FORMULACION, EJECUCION Y SEGUIMIENTO DE LOS PROYECTOS Y CONTRATOS DE OBRA DEL INSTITUTO TECNOLOGICO DEL PUTUMAYO.</t>
  </si>
  <si>
    <t>PRESTAR LOS SERVICIOS PROFESIONALES PARA LA REALIZACION DE ACTIVIDADES EN LA PLANEACION INSTITUCIONAL Y LA IMPLEMENTACION, FUNCIONAMIENTO Y SEGUIMIENTO CONTINUO DE LOS PROCESOS DEL SISTEMA DE GESTION DE LA CALIDAD SGC Y EL MODELO INTEGRADO DE PLANEACION Y GESTION  MIPG DEL INSTITUTO TECNOLOGICO DEL PUTUMAYO.</t>
  </si>
  <si>
    <t>PRESTACION DE SERVICIOS DE LOGISTICA PARA REALIZAR LA CEREMONIA DE GRADUACION DE TECNOLOGOS Y PROFESIONALES DE LA SEDE MOCOA, LA PROMOCION DE PROFESIONALES Y TECNOLOGOS DE LA SUBSEDE SIBUNDOY, LA PROMOCON DE PROFESIONALES Y TECNOLOGOS EN LA AMPLIACION PUERTO ASIS Y PROMOCION DE PROFESIONALES Y TECNOLOGOS EN LA AMPLIACION VALLE DEL  GUAMUEZ.</t>
  </si>
  <si>
    <t>PRESTAR LOS SERVICIOS PROFESIONALES PARA ASESORAR EN LA GESTION ADMINISTRATIVA Y DESARROLAR ACCIONES Y PRODUCTOS ASOCIADOS A CARGO DE RECTORIA Y LA VICERRECTORIA ACADEMICA DEL INSTITUTO TECNOLOGICO DEL PUTUMAYO.</t>
  </si>
  <si>
    <t>PRESTAR LOS SERVICIOS PROFESIONALES PARA QUE DESDE SU PERFIL ORIENTE Y ASESORE EN LOS PROCESOS DE INVESTIGACION METODOLOGICA EN LOS TRABAJOS DE GRADO DE LOS ESTUDIANTES DEL PROGRAMA DE INGENIERIA AMBIENTAL E INGENIERIA CIVIL, POR CICLOS PROPEDEUTICOS DEL INSTITUTO TECNOLOGICO DEL PUTUMAYO, EN EL MARCO DEL PROYECTO PIC 2023.</t>
  </si>
  <si>
    <t>PRESTAR LOS SERVICIOS PROFESIONALES PARA LA IMPLEMENTACION Y SOSTENIBILIDAD DEL SISTEMA DE GESTION DE SEGURIDAD Y SALUD EN EL TRABAJO, APLICANDO LA NORMATIVIDAD VIGENTE Y DEMAS PROCEDIMIENTOS INTERNOS QUE SE IMPLEMENTEN EN EL INSTITUTO TECNOLOGICO DEL PUTUMAYO.</t>
  </si>
  <si>
    <t>PRESTAR LOS SERVICIOS PROFESIONALES PARA EJECUTAR LA ADMINISTRACION Y DESARROLLO DEL PROGRAMA DE ADMINISTRACION DE EMPRESAS POR CICLOS PROPEDEUTICOS DEL INSTITUTO TECNOLOGICO DEL PUTUMAYO.</t>
  </si>
  <si>
    <t>PRESTAR LOS SERVICIOS PROFESIONALES PARA REALIZAR LOS PROCESOS DE AUTOEVALUACION Y RENOVACION DE LOS PROGRAMAS ACADEMICOS DEL INSTITUTO TECNOLOGICO DEL PUTUMAYO.</t>
  </si>
  <si>
    <t>PRESTAR LOS SERVICIOS PROFESIONALES PARA DESARROLLAR Y EJECUTAR PROYECTOS QUE LLEVE A CABO LA INSTITUCION Y ACOMPAÑAR EN LOS PROCESOS DE INVESTIGACION A TRAVES DE LA REALIZACION DE ALIANZAS Y REDES DE INVESTIGACION EN EL MARCO DEL CUMPLIMIENTO DE LA POLITICA DE INVESTIGACION DEL INSTITUTO TECNOLOGICO DEL PUTUMAYO.</t>
  </si>
  <si>
    <t>PRESTAR LOS SERVICIOS PROFESIONALES PARA ADMINISTRAR EL PROGRAMA DE CONTADURIA PUBLICA POR CICLOS PROPEDEUTICOS DEL INSTITUTO TECNOLOGICO DEL PUTUMAYO SEDE MOCOA.</t>
  </si>
  <si>
    <t>PRESTAR LOS SERVICIOS PROFESIONALES PARA REALIZAR ACTIVIDADES ACADEMICAS Y ADMINISTRATIVAS DEL INSTITUTO TECNOLOGICO DEL PUTUMAYO EN EL MUNICIPIO DE PUERTO ASIS</t>
  </si>
  <si>
    <t>PRESTAR LOS SERVICIOS DE APOYO A LA GESTION EN ASUNTOS JURIDICOS PARA EL DESARROLLO DE LAS ACCIONES DE LA GESTION JURIDICA Y CONTRACTUAL A CARGO DEL INSTITUTO TECNOLOGICO DE PUTUMAYO.</t>
  </si>
  <si>
    <t>LICENCIA DE USO DEL SISTEMA DE INFORMACION EVAL PARA LA GESTION, CONTROL Y ADMINISTRACION DE LA AUTOEVALUACION INSTITUCIONAL Y DE PROGRAMAS ACADEMICOS DEL INSTITUTO TECNOLOGICO DEL PUTUMAYO.</t>
  </si>
  <si>
    <t>PRESTAR LOS SERVICIOS DE APOYO A LA GESTION PARA DESARROLLAR ACTIVIDADES, PROCESOS Y PROCEDIMIENTOS ADMINISTRATIVOS EN LA DEPENDENCIA DE INTERNACIONALIZACION DEL INSTITUTO TECNOLOGICO DEL PUTUMAYO.</t>
  </si>
  <si>
    <t>PRESTAR LOS SERVICIOS PROFESIONALES PARA REALIZAR ACTIVIDADES, PROCESOS Y PROCEDIMIENTOS ADMINISTRATIVOS Y ACADEMICOS RELACIONADOS CON EL FORTALECIMIENTO DE LA INVESTIGACION CIENTIFICA Y FORMATIVA EN EL INSTITUTO TECNOLOGICO DEL PUTUMAYO.</t>
  </si>
  <si>
    <t>PRESTACION DE SERVICIOS PROFESIONALES PARA EL DESARROLLAR LA EXTENSION Y LA PROYECCION SOCIAL DEL INSTITUTO TECNOLOGICO DEL PUTUMAYO.</t>
  </si>
  <si>
    <t>PRESTAR LOS SERVICIOS PROFESIONALES EN LOS PROCEDIMIENTOS DE LA OFICINA DE ADMISIONES,REGISTRO Y CONTROL ACADEMICO DEL INSTITUTO TECNOLOGICO DEL PUTUMAYO.</t>
  </si>
  <si>
    <t>PRESTACION DE SERVICIOS PROFESIONALES PARA LA REALIZACION DE ACTIVIDADES DE LA DEPENDENCIA DE TALENTO HUMANO DEL INSTITUTO TECNOLOGICO DEL PUTUMAYO.</t>
  </si>
  <si>
    <t>PRESTACION DE SERVICIOS DE APOYO A LA GESTION PARA COADYUVAR EN EL CENTRO DE INVESTIGACION Y EXTENSION CIENTIFICA CIECYT DEL INSTITUTO TECNOLOGICO DEL PUTUMAYO, MOCOA.</t>
  </si>
  <si>
    <t>PRESTAR LOS SERVICIOS DE APOYO A LA GESTION PARA DESARROLLAR LOS PROCESOS ASOCIADOS CON LA ATENCION DE ESTUDIANTES, GESTION DOCUMENTAL, GESTION DE CALIDAD Y DESARROLLO DE ACTIVIDADES PREVISTAS EN EL PLAN OPERATIVO DE LA FACULTAD DE ADMINISTRACION, CIENCIAS ECONOMICAS Y CONTABLES DEL INSTITUTO TECNOLOGICO DEL PUTUMAYO SEDE  MOCOA.</t>
  </si>
  <si>
    <t>PRESTAR LOS SERVICIOS DE APOYO A LA GESTION PARA DESARROLLAR LOS PROCESOS ASOCIADOS CON LA ATENCION DE ESTUDIANTES, GESTION DOCUMENTAL, GESTION DE CALIDAD Y DESARROLLO DE ACTIVIDADES PREVISTAS EN EL PLAN OPERATIVO DE LA FACULTAD DE INGENIERIA Y CIENCIAS DEL INSTITUTO TECNOLOGICO DEL PUTUMAYO SEDE  MOCOA</t>
  </si>
  <si>
    <t>PRESTAR LOS SERVICIOS PROFESIONALES PARA QUE DESDE SU PERFIL ORIENTE Y ASESORE EN LOS PROCESOS DE INVESTIGACION REFERENTE A LA EVALUACION METODOLOGICA Y TECNICA DE LOS TRABAJOS DE LOS ESTUDIANTES DEL PROGRAMA DE INGENIERIA AMBIENTAL, POR CICLOS PROPEDEUTICOS DEL INSTITUTO TECNOLOGICO DEL PUTUMAYO EN PROCESO DE GRADUACION, AMPLIAICON VALLE DEL GUAMUEZ EN EL MARCO DEL PROYECTO PIC.</t>
  </si>
  <si>
    <t>PRESTAR LOS SERVICIOS PROFESIONALES PARA EL DESARROLLO DE LOS PROGRAMAS DE PERMANENCIA Y GRADUACION ESTUDIANTIL SEDE MOCOA JORNADA NOCTURNA DEL INSTITUTO TECNOLOGICO DEL PUTUMAYO.</t>
  </si>
  <si>
    <t>PRESTAR LOS SERVICIOS PROFESIONALEN EL AREA DE DESARROLLO HUMANO PARA EJECUTAR LAS ESTRATEGIAS EN LA PERMEANCIA Y GRADUACION ESTUDIANTIL JORNADA DIURNA DEL INSTITUTO TECNOLOGICO DEL PUTUMAYO.</t>
  </si>
  <si>
    <t>PRESTAR LOS SERVICIOS PROFESIONALES PARA REALIZAR ACTIVIDADES ACADEMICAS Y ADMINISTRATIVAS DEL INSTITUTO TECNOLOGICO DEL PUTUMAYO EN EL MUNICIPIO DEL VALLE DEL GUAMUEZ.</t>
  </si>
  <si>
    <t>PRESTAR EL SERVICIO DE MANTENIMIENTO PREVENTIVO Y CORRECTIVO DEL SISTEMA DE AIRES ACONDICIONADOS Y TELEVISORES INCLUIDO LOS REPUESTOS Y ACCESORIOS, PARA LA SEDE PRINCIPAL DEL INSITITUTO TECNOLOGICO DEL PUTUMAYO, EN EL MARCO DE LA EJECUCION DEL PLAN DE FOMENTO 2023</t>
  </si>
  <si>
    <t>PRESTAR LOS SERVICIOS PROFESIONALES PARA EL DESARROLLO DE LOS PROGRAMAS DE PERMANENCIA Y GRADUACION ESTUDIANTIL SEDE SIBUNDOY AMPLIACION COLON DEL INSTITUTO TECNOLOGICO DEL PUTUMAYO.</t>
  </si>
  <si>
    <t>PRESTAR LOS SERVICIOS DE APOYO A LA GESTION PARA DESARROLLAR LOS PROCESOS DE EXTENSION, PROYECCION SOCIAL Y DE EGRESADOS DEL INSTITUTO TECNOLOGICO DEL PUTUMAYO SUBSEDE SIBUNDOY AMPLIACION COLON.</t>
  </si>
  <si>
    <t>PRESTAR LOS SERVICIOS PROFESIONALES PARA EL DESARROLLO DE LOS PROGRAMAS , PROYECTOS Y ACTIVIDADES RELACIONADOS CON EL AREA DE RECREACION Y DEPORTES EN LAS MODALIDADES DE VOLEIBOL Y FUTBOL SALA DEL INSTITUTO TECNOLOGICO DEL PUTUMAYO.</t>
  </si>
  <si>
    <t>PRESTAR LOS SERVICIOS DE APOYO A LA GESTION PARA REALIZAR ACTIVIDADES EN LOS PROCESOS DE DESARROLLO HUMANO DE BIENESTAR INSTITUCIONAL Y BIBLIOTECA DEL INSTITUTO TECNOLOGICO DEL PUTUMAYO SUBSEDE SIBUNDOY AMPLIACION COLON.</t>
  </si>
  <si>
    <t>PRESTAR LOS SERVICIOS DE APOYO A LA GESTION PARA LLEVAR A CABO ACTIVIDADES DE RECREACION Y DEPORTES  MODALIDAD BALONCESTO, COMO ESTRATEGIA DE INTEGRACION Y ADAPTACION AL MEDIO UNIVERSITARIO EN EL MARCO DE LA POLITICA DE PERMANENCIA Y GRADUACION DE ESTUDIANTES DE LOS PROGRAMAS ACADEMCIOS DE LA SEDE MOCOA.</t>
  </si>
  <si>
    <t>PRESTAR LOS SERVICIOS DE APOYO A LA GESTION EN LAS AREAS DE DEPORTE Y ACTIVIDAD FISICA PARA LA IMPLEMENTACION DE LA RECREACION Y LOS DEPORTES DE LA MODALIDAD ATLETISMO, COMO ESTRATEGIA DE INTEGRACION Y ADAPTACION AL MEDIO UNIVERSITARIO EN EL MARCO DE LA POLITICA DE PERMANENCIA Y GRADUACION DE ESTUDIANTES DE LOS PROGRAMAS ACADEMICOS DE LA SEDE MOCOA DEL INSTITUTO TECNOLOGICO DEL PUTUMAYO.</t>
  </si>
  <si>
    <t>PRESTAR LOS SERVICIOS PROFESIONALES PARA DESARROLLAR ACTIVIDADES DE FORMACION, PREVENCION Y PROMOCION DE LA SALUD, EN LA DEPENDENCIA DE BIENESTAR UNIVERSITARIO DEL INSTITUTO TECNOLOGICO DEL PUTUMAYO SEDE DE MOCOA.</t>
  </si>
  <si>
    <t>PRESTAR LOS SERVICIOS PROFESIONALES EN LOS ASUNTOS RELACIONADOS CON LA GESTION JURIDICA, ADMINISTRATIVA Y CONTRACTUAL DE LAS VICERRECTORIAS DEL INSTITUTO TECNOLOGICO DEL PUTUMAYO.</t>
  </si>
  <si>
    <t>ARRENDAMIENTO DE INSTALACIONES PARA EL DESARROLLO DE ACTIVIDADES ACADEMICAS Y ADMINISTRATIVAS DEL INSTITUTO TECNOLOGICO DEL PUTUMAYO EN EL MUNICIPIO DEL VALLE DEL GUAMUEZ PUTUMAYO.</t>
  </si>
  <si>
    <t>PRESTAR LOS SERVICIOS DE APOYO A LA GESTION PARA REALIAZAR ACTIVIDADES, PROCESOS Y PROCEDIMIENTOS EN EL LABORATORIO DE AGROINDUSTRIA, SEDE MOCOA DEL INSTITUTO TECNOLOGICO DEL PUTUMAYO.</t>
  </si>
  <si>
    <t>PRESTAR LOS SERVICIOS PROFESIONALES PARA DESARROLLAR LOS PROGRAMAS DE BIENESTAR UNIVERSITARIO SEDE SIBUNDOY AMPLIACION COLON DEL INSTITUTO TECNOLOGICO DEL PUTUMAYO.</t>
  </si>
  <si>
    <t>PRESTAR LOS SERVICIOS PROFESIONALES PARA EL DESARROLLO DE LAS POLITICAS Y SEGUIMIENTO AL EJERCICIO PROFESIONAL DE LOS EGRESADOS MEDIANTE PROCESOS Y PROCEDIMIENTOS ADMINISTRATIVOS Y ACADEMICOS ADELANTADOS POR EL INSTITUTO TECNOLOGICO DEL PUTUMAYO.</t>
  </si>
  <si>
    <t>PRESTAR LOS SERVICIOS PROFESIONALES COMO REFRENTE EN DANZAS PARA EL DESARROLLO DE LOS PROGRAMAS , PROYECTOS Y ACTIVIDADES RELACIONADOS CON LAS AREAS DE ARTE, CULTURA, RECREACION Y DEPORTE DE LA SEDE MOCOA DEL INSTITUTO TECNOLOGICO DEL PUTUMAYO.</t>
  </si>
  <si>
    <t>PRESTAR LOS SERVICIOS DE APOYO A LA GESTION PARA EL DESARROLLO DEL ACTIVIDADES DE BIENESTAR SOCIAL, REFERENTE RECREACION Y DEPORTES EN LA SEDE SIBUNDOY AMPLIACION COLON DEL INTITUTO TECNOLOGICO DEL PUTUMAYO.</t>
  </si>
  <si>
    <t>PRESTAR LOS SERVICIOS PROFESIONALES PARA ORIENTAR PROCESOS DE INVESTIGACION REFERENTE A LA ASESORIA Y EVALUACION METODOLOGICA Y TECNICA DE LOS TRABAJOS DE LOS ESTUDIANTES DEL PROGRAMA DE INGENIERIA AMBIENTAL, INGENIERIA FORESTAL E INGENIERIA AGROINDUSTRIAL POR CICLOS PROPEDEUTICOS DEL INSTITUTO TECNOLOGICO DEL PUTUMAYO EN PROCESO DE GRADUACION EN EL MARCO DEL PROYECTO PIC.</t>
  </si>
  <si>
    <t>PRESTAR LOS SERVICIOS PROFESIONALES PARA COORDINAR LOS PROCESOS DE INVESTIGACION INSTITUCIONAL A TRAVES DE LOS LABORATORIOS DEL INSTITUTO TECNOLOGICO DEL PUTUMAYO UBICADO EN LA GRANJA VERSALLES DEL MUNICIPIO DE SIBUNDOY.</t>
  </si>
  <si>
    <t>PRESTAR LOS SERVICIOS PROFESIONALES PARA QUE DESDE SU PERFIL ORIENTE Y ASESORE EN LOS PROCESOS DE INVESTIGACION METODOLOGICA Y TECNICAMENTE EN LOS TRABAJOS DE GRADO DE LOS ESTUDIANTES DEL PROGRAMA DE INGENIERIA CIVIL, POR CICLOS PROPEDEUTICOS DEL INSTITUTO TECNOLOGICO DEL PUTUMAYO, EN EL MARCO DEL PROYECTO PIC 2023.</t>
  </si>
  <si>
    <t>PRESTAR LOS SERVICIOS PROFESIONALES PARA ADMINISTRAR EL PROGRAMA DE AGROINDUSTRIA POR CICLOS PROPEDEUTICOS DEL INSTITUTO TECNOLOGICO DEL PUTUMAYO SEDE MOCOA.</t>
  </si>
  <si>
    <t>PRESTAR LOS SERVICIOS PROFESIONALES PARA LLEVAR A CABO ACTIVIDADES DE BIENESTAR INSTITUCIONAL, REFERENTE EN EL EJE DE ARTE Y CULTURA EN EL INSTITUTO TECNOLOGICO DEL PUTUMAYO SUBSEDE SIBUNDOY AMPLIACION COLON DEL INSTITUTO TECNOLOGICO DEL PUTUMAYO.</t>
  </si>
  <si>
    <t>PRESTACION DE SERVICIOS PROFESIONALES PARA MANEJAR LOS SISTEMAS DE INFORMACION, APLICATIVOS Y REALIZAR MANTENIMIENTO A EQUIPOS DE COMPUTO EN EL INSTITUTO TECNOLOGICO DEL PUTUMAYO SUBSEDE SIBUNDOYAMPLIACION COLON.</t>
  </si>
  <si>
    <t>PRESTAR LOS SERVICIOS DE APOYO A LA GESTION PARA MANEJAR LOS SISTEMAS DE INFORMACION, APLICATIVOS Y REALIZAR MANTENIMIENTO A EQUIPOS DE COMPUTO EN EL INSTITUTO TECNOLOGICO DEL PUTUMAYO.</t>
  </si>
  <si>
    <t>PRESTAR LOS SERVICIOS PROFESIONALES EN LA IMPLEMENTACION DE LOS PLANES ESTRATEGICOS Y LA IMPLEMENTACION DEL PROCESO DE GESTION DOCUMENTAL DEL INSTITUTO TECNOLOGICO DEL PUTUMAYO.</t>
  </si>
  <si>
    <t>PRESTAR LOS SERVICIOS DE APOYO A LA GESTION PARA LA ORGANIZACION Y ARCHIVO DE LOS DOCUMENTOS QUE SE GENEREN EN EL INSTITUTO TECNOLOGICO DEL PUTUMAYO.</t>
  </si>
  <si>
    <t>PRESTAR LOS SERVICIOS DE APOYO A LA GESTION PARA ACOMPAÑAR Y APOYAR EN EL SOPORTE DE LOS EQUIPOS, SERVIDORES Y RED DE DATOS DEL INSTITUTO TECNOLOGICO DEL PUTUMAYO.</t>
  </si>
  <si>
    <t>PRESTAR LOS SERVICIOS DE APOYO A LA GESTION EN EL DESARROLLO DE ACCIONES Y PRODUCTOS ASOCIADOS A LA GESTION DE SERVICIOS GENERADOS POR LOS LABORATORIOS DE CIENCIAS BASICAS Y ESPECIALIZADAS DEL INSTITUTO TECNOLOGICO DEL PUTUMAYO.</t>
  </si>
  <si>
    <t>PRESTAR LOS SERVICIOS PROFESIONALES PARA EL DESARROLLO DE ACTIVIDADES ASOCIADAS A LA COORDINACION Y LA GESTION DE SERVICIOS GENERADOS POR LOS LABORATORIOS DE CIENCIAS BASICAS Y ESPECIALIZADOS DEL INSTITUTO TECNOLOGICO DEL PUTUMAYO.</t>
  </si>
  <si>
    <t>PRESTACION DE SERVICIOS PROFESIONALES PARA EL DESARROLLO DE ACTIVIDADES RELACIONADAS AL DISEÑO, MANTENIMIENTO Y EVALUACION DEL SISTEMA DE GESTION DE LA CALIDAD Y SU ARTICULACION CON EL MODELO INTEGRADO DE PLANEACION Y GESTION, EN EL INSTITUTO TECNOLOGICO DEL PUTUMAYO.</t>
  </si>
  <si>
    <t>PRESTAR LOS SERVICIOS PROFESIONALES PARA EL DESARROLLO YANALISIS DE ESTADISTICAS INSTITUCIONALES Y DE LOS PROGRAMAS ACADEMICOS DEL INSTITUTO TECNOLOGICO DEL PUTUMAYO.</t>
  </si>
  <si>
    <t>PRESTAR LOS SERVICIOS PROFESIONALES PARA REALIZAR ACOMPANAMIENTO Y SOPORTE EN EL AREA DE TICS REFERENTE A LOS PROCESOS RELACIONADOS CON SISTEMAS DE INFORMACION SNIES, SPADIES OLE, DESARROLLO DE SOFTWARE Y PROGRAMACION DE SISTEMAS REQUERIDOS POR EL INSTITUTO TECNOLOGICO DEL PUTUMAYO.</t>
  </si>
  <si>
    <t>PRESTAR LOS SERVICIOS DE APOYO A LA GESTION REALIZANDO ACTIVIDADES, PROCESOS Y PROCEDIMIENTOS DE SOPORTE ADMINISTRATIVOS Y ACADEMICOS A LOS DIRECTORES DE PROGRAMA Y AL CIECYT PARA EL FORTALECIMIENTO DE LA INVESTIGACION CIENTIFICA Y FORMATIVA EN EL INSTITUTO TECNOLOGICO DEL PUTUMAYO SUBSEDE SIBUNDOY AMPLIACION COLON.</t>
  </si>
  <si>
    <t>PRESTAR LOS SERVICIOS PROFESIONALES PARA APOYAR Y ACOMPAÑAR AL AREA DE PRESUPUESTO DEL INSTITUTO TECNOLOGICO DEL PUTUMAYO.</t>
  </si>
  <si>
    <t>PRESTAR LOS SERVICIOS PROFESIONALES EN EL AREA DE RECURSOS FISICOS Y MANTENIMIENTO DEL INSTITUTO TECNOLOGICO DEL PUTUMAYO EN LA SEDE MOCOA.</t>
  </si>
  <si>
    <t>PRESTAR LOS SERVICIOS DE APOYO A LA GESTION PARA DESARROLLAR ACTIVIDADES EXTRACURRICULARES DE ARTE Y CULTURA DE LA MODALIDA MUSICAL, COMO UNA ESTRATEGIA DE INTEGRACION Y ADAPTACION AL MEDIO UNIVERSITARIO EN EL MARCO DE LA POLITICA DE PERMANENCIA Y GRADUACION DE ESTUDIANTES DE LOS PROGRAMAS ACADEMCIOS DE LA SEDE MOCOA DEL INTITUTO TECNOLOGICO DEL PUTUMAYO.</t>
  </si>
  <si>
    <t>PRESTAR LOS SERVICIOS DE APOYO A LA GESTION PARA LLEVAR A CABO LA RECEPCION DE DOCUMENTOS Y LA ATENCION AL CIUDADANO DEL INSTITUTO TECNOLOGICO DEL PUTUMAYO.</t>
  </si>
  <si>
    <t>PRESTAR LOS SERVICIOS DE APOYO A LA GESTION A LA VICERRECTORIA ACADEMICA PARA LA ATENCION, ADMINISTRACION Y CONSERVACION DE LA BIBLIOTECA Y COLECCIONES QUE LA CONFORMAN, DEL INSTITUTO TECNOLOGICO DEL PUTUMAYO SEDE PRINCIPAL.</t>
  </si>
  <si>
    <t>PRESTACION DE SERVICIOS PERSONALES COMO APOYO DE LA VICERRECTORIA ACADEMICA EN EL DESARROLLO DE ACCIONES Y PRODUCTOS ASOCIADOS A LA GESTION DE SERVICIOS GENERADOS POR LOS LABORATORIOS DE CIENCIAS BASICAS Y ESPECIALIZADAS DEL INSTITUTO TECNOLOGICO DEL PUTUMAYO.</t>
  </si>
  <si>
    <t>PRESTAR LOS SERVICIOS DE APOYO A LA GESTION A LA VICERRECTORIA ACADEMICA PARA LA ATENCION, ADMINISTRACION Y CONSERVACION DE LA BIBLIOTECA Y COLECCIONES QUE LA CONFORMAN DEL INSTITUTO TECNOLOGICO DEL PUTUMAYO SEDE PRINCIPAL.</t>
  </si>
  <si>
    <t>PRESTACION DE SERVICIOS PROFESIONALES PARA EL DESARROLLO DE ACCIONES Y PRODUCTOS ASOCIADOS A LA GESTION DE LA COMUNICACION DIGITAL, CORPORATIVA Y DE MEDIOS INTERACTIVOS DEL INSTITUTO TECNOLOGICO DEL PUTUMAYO.</t>
  </si>
  <si>
    <t>PRESTAR EL SERVICIO DE SERVIDOR PRIVADO VIRTUAL PARA LA SEDE PRINCIPAL EN MOCOA DEL INSTITUTO TECNOLÓGICO DEL PUTUMAYO</t>
  </si>
  <si>
    <t>PRESTAR EL SERVICIO E-LIBRO CATEDRA - DE CONTENIDOS DIGITALES PARA LA BIBLIOTECA DEL INSTITUTO TECNOLÓGICO DEL PUTUMAYO.</t>
  </si>
  <si>
    <t>PRESTAR SERVICIOS DE APOYO PARA EL FORTALECIMIENTO DEL BILINGUISMO EN LA ESTRATEGIA DE INTERNACIONALCIZACION, ADSCRITO AL CENTRO DE INVESTIGACIONES Y EXTENSIÓN CIENTÍFICA Y TECNOLÓGICA (CIECYT) DEL INSTITUTO TECNOLÓGICO DEL PUTUMAYO.</t>
  </si>
  <si>
    <t xml:space="preserve"> PRESTAR LOS SERVICIOS PROFESIONALES PARA ASESORAR, EVALUAR METODOLÓGICA Y TÉCNICAMENTE LOS TRABAJOS DE LOS ESTUDIANTES DEL INSTITUTO TECNOLÓGICO DEL PUTUMAYO EN PROCESO DE GRADUACIÓN.</t>
  </si>
  <si>
    <t xml:space="preserve"> PRESTAR LOS SERVICIOS DE APOYO A LA GESTIÓN PARA EL AREA DE COMUNICACIÓN Y MARKETING DEL INSTITUTO TECNOLÓGICO DEL PUTUMAYO</t>
  </si>
  <si>
    <t>ACTUALIZACIÓN DE LOS MÓDULOS DE CONTABILIDAD, ALMACÉN, ACTIVOS FIJOS, VENTANILLA ÚNICA, NOMINA, TALENTO HUMANO, PRESUPUESTO, CUENTAS POR PAGAR, TESORERÍA, DE LA LICENCIA DEL SOFTWARE INTEGRADO "SYS APOLO" Y SUMINISTRO DE TRANSACCIONES DE FACTURACIÓN ELECTRÓNICA, PARA EL MANEJO Y CONTROL DE LOS PROCESOS ADMINISTRATIVOS, CONTABLES, PRESUPUESTALES Y GESTIÓN DE RECAUDO DEL INSTITUTO TECNOLÓGICO DEL PUTUMAYO.</t>
  </si>
  <si>
    <t> PRESTAR LOS SERVICIOS INTEGRALES DE SALUD PARA LA REALIZACIÓN DE LAS EVALUACIONES MÉDICAS OCUPACIONALES PARA EL PERSONAL DE PLANTA DE LA SEDE PRINCIPAL DE MOCOA Y LA SUBSEDE SIBUNDOY DEL INSTITUTO TECNOLÓGICO DEL PUTUMAYO</t>
  </si>
  <si>
    <t xml:space="preserve"> PRESTAR LOS SERVICIOS PROFESIONALES PARA LA ASESORÍA, EVALUACIÓN METODOLÓGICA Y TÉCNICA DE LOS TRABAJOS DE LOS ESTUDIANTES DEL PROGRAMA DE INGENIERÌA AMBIENTAL DEL INSTITUTO TECNOLÓGICO DEL PUTUMAYO EN PROCESO DE GRADUACIÓN, EN EL MARCO DEL PROYECTO PIC.</t>
  </si>
  <si>
    <t>PRESTAR LOS SERVICIOS PROFESIONALES PARA LA ASESORÍA, EVALUACIÓN METODOLÓGICA Y TÉCNICA DE LOS TRABAJOS DE LOS ESTUDIANTES DEL PROGRAMA DE ADMINISTRACIÓN DE EMPRESAS DEL INSTITUTO TECNOLÓGICO DEL PUTUMAYO EN PROCESO DE GRADUACIÓN, EN EL MARCO DEL PROYECTO PIC</t>
  </si>
  <si>
    <t>PRESTAR LOS SERVICIOS PROFESIONALES EN PSICOLOGÍA; COMO APOYO EN EL DESARROLLO DE LA ACTIVIDADES DEL SISTEMA DE GESTIÓN ESTRATÉGICO DEL TALENTO HUMANO EN EL INSTITUTO TECNOLÓGICO DEL PUTUMAYO.</t>
  </si>
  <si>
    <t>PRESTAR LOS SERVICIOS PROFESIONALES PARA LA ASESORÍA, EVALUACIÓN METODOLÓGICA Y TÉCNICA DE LOS TRABAJOS DE LOS ESTUDIANTES DEL PROGRAMA DE CONTADURÍA PÚBLICA DEL INSTITUTO TECNOLÓGICO DEL PUTUMAYO EN PROCESO DE GRADUACIÓN EN EL MARCO DEL PROYECTO PIC</t>
  </si>
  <si>
    <t>DOTACIÓN DE IMPLEMENTOS DEPORTIVOS Y CULTURALES PARA EL ÁREA DE BIENESTAR UNIVERSITARIO DEL INSTITUTO TECNOLÓGICO DEL PUTUMAYO - PFC 2023”.</t>
  </si>
  <si>
    <t>PRESTAR LOS SERVICIOS PROFESIONALES PARA APOYAR Y ACOMPAÑAR A LA VICERRECTORÍA ACADÉMICA EN EL SEGUIMIENTO Y SUPERVISIÓN DE PROYECTOS ADSCRITOS AL ÁREA Y LAS DEMAS NECESIDADES ADMINISTRATIVAS QUE SEAN NECESARIAS PARA EL CUMPLIMIENTO DE LOS INDICADORES DE LA DEPENDENCIA</t>
  </si>
  <si>
    <t>PRESTACION DEL SERVICIO DE VIGILANCIA Y SEGURIDAD PRIVADA EN LAS DIFERENTES SEDES DEL INSTITUTO TECNOLOGICO DEL PUTUMAYO ITP, ASI COMO EN LOS INMUEBLES POR LOS QUE FUERE LEGALMENTE RESPONSABLE, DE ACUERDO A LAS NECESIDADES Y REQUERIMIENTOS DEL INSTITUTO</t>
  </si>
  <si>
    <t>PRESTACIÓN DEL SERVICIO DE CONECTIVIDAD Y ACCESO A RED DE INTERNET MEDIANTE UN CANAL DEDICADO EN FIBRA ÓPTICA PARA EL INSTITUTO TECNOLÓGICO DEL PUTUMAYO PARA LA SEDE PRINCIPAL - JARDÍN BOTÁNICO - AULAS INTERNAS - HERBARIO EN LA CIUDAD DE MOCOA, Y PARA LA SUBSEDE SIBUNDOY AMPLIACIÓN DE COLÓN Y LA GRANJA DE VERSALLES Y UN CANAL DE DATOS ENTRE LAS DIFERENTES DEPENDENCIAS DE DISTRIBUCIÓN</t>
  </si>
  <si>
    <t>ADQUISICIÓN DE PÓLIZAS DE SEGURO ESTUDIANTIL PARA AMPARAR LA MUERTE, DAÑO O LESIÓN QUE SUFRAN LOS ESTUDIANTES QUE INGRESARON DURANTE EL PERIODO 2024-1 (NUEVOS, DE REINGRESO Y DE NIVELACIÓN) AL INSTITUTO TECNOLÓGICO DEL PUTUMAYO</t>
  </si>
  <si>
    <t>PRESTAR LOS SERVICIOS PROFESIONALES EN EL ÁREA DE LAS COMPETENCIAS COMUNICATIVAS PARA QUE DESARROLLE LA ESTRATEGIA DE TUTORÍAS DOCENTES TALLERES Y CURSOS DE LECTURA CRÍTICA, ASESORÍAS INDIVIDUALES Y GRUPALES, COMPETENCIAS LECTORAS Y ESCRITAS ENTRE OTROS PARA LA PERMANENCIA Y GRADUACIÓN ESTUDIANTIL, EN EL MARCO DEL PROYECTO PIC</t>
  </si>
  <si>
    <t>PRESTAR LOS SERVICIOS PROFESIONALES PARA APOYAR EN ASUNTOS JURÍDICOS PARA EL DESARROLLO DE LAS ACCIONES DE LA GESTIÓN JURÍDICA Y CONTRACTUAL A CARGO DEL INSTITUTO TECNOLÓGICO DE PUTUMAYO</t>
  </si>
  <si>
    <t>SUMINISTRO DE DIPLOMAS Y CARPETAS PORTA DIPLOMAS PARA EL INSTITUTO TECNOLÓGICO DEL PUTUMAYO</t>
  </si>
  <si>
    <t>CONTRATAR LA PRESTACIÓN DEL SERVICIO GENERAL DE ASEO, CAFETERÍA, JARDINERÍA Y MANTENIMIENTO EN LA SEDE PRINCIPAL, SUBSEDE SIBUNDOY, AMPLIACIONES DE COBERTURA DE COLÓN, PUERTO ASÍS Y VALLE DEL GUAMUEZ, ASÍ COMO EN EL JARDÍN BOTÁNICO Y LA GRANJA VERSALLES DEL INSTITUTO TECNOLÓGICO DEL PUTUMAYO, O EN LOS INMUEBLES POR LOS QUE FUERE LEGALMENTE RESPONSABLE, DE ACUERDO A LAS NECESIDADES Y REQUERIMIENTOS DEL INSTITUTO; INCLUYE SUMINISTRO DE ELEMENTOS E INSUMOS DE ASEO, CAFETERÍA Y FERRETERÍA</t>
  </si>
  <si>
    <t>PRESTAR LOS SERVICIOS PROFESIONALES COMO MAGISTER PARA BRINDAR ACOMPAÑAMIENTO Y APOYAR LOS PROCESOS DE CREACIÓN DE PROGRAMAS NUEVOS Y ACREDITACIÓN DE PROGRAMAS ACADÉMICOS DEL INSTITUTO TECNOLOGICO DEL PUTUMAYO. EN EL MARCO DE LA EJECUCION DEL PROYECTO "ACOMPAÑAMIENTO TÉCNICO AL INSTITUTO TECNOLÓGICO DEL PUTUMAYO EN LA FORMULACIÓN DE LOS DOCUMENTOS MAESTROS PARA LA AMPLIACIÓN DE LA OFERTA ACADÉMICA" DEL PLAN FOMENTO 2023</t>
  </si>
  <si>
    <t>PRESTAR LOS SERVICIOS PROFESIONALES PARA DESARROLLAR LA ESTRATEGIA DE TUTORÍAS DOCENTES, TALLERES Y CURSOS EN EL ÁREA DE MATEMÁTICAS, ASESORÍAS INDIVIDUALES Y GRUPALES, ENTRE OTROS, PARA LA PERMANENCIA Y GRADUACIÓN ESTUDIANTIL DEL INSTITUTO TECNOLÓGICO DEL PUTUMAYO, EN EL MARCO DEL PROYECTO PIC 2023</t>
  </si>
  <si>
    <t>PRESTAR EL SERVICIO DE APOYO LOGISTICO PARA GARANTIZAR EL DESARROLLO DE LAS DIFERENTES ACTIVIDADES RELACIONADAS AL PROCESO DE AUTOEVALUACIÓN Y ACREDITACIÓN DE LOS PROGRAMAS ACADÉMICOS E INSTITUCIONAL, ASÍ COMO TAMBIEN LO REFERIDO AL CAMBIO DE CARÁCTER DEL INSTITUTO TECNOLÓGICO DEL PUTUMAYO</t>
  </si>
  <si>
    <t>COMPRA DE TIQUETES AEREOS PARA EVENTOS CIENTÍFICOS Y ACADÉMICOS DEL INSTITUTO TECNOLÓGICO DEL PUTUMAYO, EN EL MARCO DEL PROYECTO ENRIQUECIMIENTO PROFESIONAL DE LOS ESTUDIANTES, PROFESORES Y ADMINISTRATIVOS A TRAVÉS DE LA MOVILIDAD PLAN FOMENTO 2023.</t>
  </si>
  <si>
    <t>Prestar el servicio de transporte especial para las salidas académicas de los estudiantes y/o docentes de los ciclos Tecnológicos y Ciclos Profesionales del Instituto Tecnológico del Putumayo.</t>
  </si>
  <si>
    <t>PRESTAR LOS SERVICIOS PROFESIONALES PARA ACTIVIDADES EN DISEÑO GRÁFICO EN EL DESARROLLO DE ACTIVIDADES DE COMUNICACIÓN Y MARKETING CORPORATIVO DEL INSTITUTO TECNOLÓGICO DEL PUTUMAYO.</t>
  </si>
  <si>
    <t>ARRENDAMIENTO DE INSTALACIONES PARA EL DESARROLLO DE ACTIVIDADES ACADÉMICAS Y ADMINISTRATIVAS DEL INSTITUTO TECNOLÓGICO DEL PUTUMAYO EN EL MUNICIPIO DE PUERTO ASIS PUTUMAYO</t>
  </si>
  <si>
    <t>PRESTACIÓN DE SERVICIOS LOGÍSTICOS A TODO COSTO, PARA EL DESARROLLO DE LA VIII SEMANA DE INVESTIGACIÓN I.T.P 2024; X CONGRESO NACIONAL Y VII ENCUENTRO INTERNACIONAL DE INVESTIGADORES DE LA AMAZONIA - IX ENCUENTRO REGIONAL DE SEMILLEROS Y EL III TERCER DIALOGO DESDE LA CULTURA AMAZÓNICA</t>
  </si>
  <si>
    <t>CONSULTORIA PARA EL FUNCIONAMIENTO DE LA REVISTA DE INVESTIGACION EN RECURSOS AMAZONICOS IRCAM DE ACUERDO A LOS LINEAMIENTOS PUBLINDEX DE MINCIENCIAS Y EL MEJORAMIENTO DEL INDICADOR DE GRUPO DE LOS TRES COLECTIVOS DE INVESTIGACIÓN INSTITUCIONAL DE ACUERDO AL MODELO DE MEDICIÓN DE GRUPOS DE INVESTIGACIÓN DE MINCIENCIAS</t>
  </si>
  <si>
    <t>SUMINISTRO DE INSUMOS Y ELEMENTOS PUBLICITARIOS REQUERIDOS EN LA EJECUCIÓN DEL PROYECTO "APROPIACIÓN SOCIAL DEL CONOCIMIENTO Y TECNOLOGÍAS EN LAS CADENAS CUYÍCOLA Y LÁCTEA DEL ALTO PUTUMAYO"</t>
  </si>
  <si>
    <t>PRESTACIÓN DE SERVICIOS DE UN OPERADOR LOGÍSTICO PARA LA REALIZACIÓN DE ACTIVIDADES INSTITUCIONALES CONTEMPLADAS EN EL PLAN DE BIENESTAR SOCIAL E INCENTIVOS PARA LA VIGENCIA 2024, EN CONMEMORACIÓN DEL DÍA DEL MAESTRO, QUE SE DESARROLLARÁ EN LA SEDE MOCOA Y SUB SEDE SIBUNDOY. </t>
  </si>
  <si>
    <t>REALIZAR DIPLOMADO EN ENERGIA SOLAR FOTOVOLTAICA, COMO ESTRATEGIA DE EXTENSION Y PROYECCION SOCIAL EN EL MARCO DEL PROYECTO DENOMINADO FORTALECIMIENTO DE LAS ACTIVIDADES DE IMPACTO SOCIAL COMO ESTRATEGIA PARA VISIBILIZAR LOS PROGRAMAS ACADÉMICOS Y EL TALENTO HUMANO DEL INSTITUTO TECNOLÓGICO DEL PUTUMAYO, ALINEADO A PLAN DE FOMENTO 2023</t>
  </si>
  <si>
    <t>RESTAR LOS SERVICIOS PROFESIONALES PARA EJECUTAR EL FACTOR 6: PERMANENCIA Y GRADUACIÓN ESTUDIANTIL DE AUTOEVALUACIÓN CON FINES DE ACREDITACIÓN DEL INSTITUTO TECNOLÓGICO DEL PUTUMAYO</t>
  </si>
  <si>
    <t> ELABORACIÓN, APLICACIÓN Y CALIFICACIÓN DE PRUEBAS ESCRITAS (PEDAGÓGICAS, INVESTIGATIVAS), EN EL PROCESO DE SELECCIÓN DE PROVISIÓN DE CARGOS DE MEDIO TIEMPO Y TIEMPO COMPLETO A LA PLANTA DE PERSONAL DOCENTE (SEDES MOCOA Y SIBUNDOY). CONTEMPLADO DENTRO DEL PLAN DE FOMENTO A LA CALIDAD 2021.</t>
  </si>
  <si>
    <t>PRESTACIÓN DE SERVICIOS DE UN OPERADOR LOGISTICO PARA DESARROLLAR ACTIVIDAD SOCIAL, LUDICA Y CULTURAL, EN CELEBRACION DEL DIA DEL ESTUDIANTE DE EL INSTITUTO TECNOLOGICO DEL PUTUMAYO</t>
  </si>
  <si>
    <t>PRESTAR LOS SERVICIOS PROFESIONALES PARA EL DESARROLLO DE ACCIONES Y PRODUCTOS ASOCIADOS A LA GESTIÓN CONTABLEY FINANCIERA, DE ACUERDO AL PLAN OPERATIVO ANUAL, A CARGO DE LA VICERRECTORÍA ADMINISTRATIVA DEL INSTITUTO TECNOLÓGICO DEL PUTUMAYO</t>
  </si>
  <si>
    <t>PRESTAR LOS SERVICIOS PROFESIONALES PARA EL DESARROLLO DE ACCIONES Y PRODUCTOS ASOCIADOS A LA GESTION DE LA DEPENDENCIA DE TESORERIA A CARGO DE LA VICERRECTORIA ADMINISTRATIVA DEL INSTITUTO TECNOLOGICO DEL PUTUMAYO</t>
  </si>
  <si>
    <t>PRESTAR LOS SERVICIOS PROFESIONALES PARA LA ADMINISTRACIÓN DEL BANCO DE PROYECTOS DEL INSTITUTO TECNOLÓGICO DEL PUTUMAYO.</t>
  </si>
  <si>
    <t>PRESTA LOS SERVICIOS PROFESIONALES PARA EL DESARROLLO DE PROCESOS Y PROCEDIMIENTOS ADMINISTRATIVOS Y JURÍDICOS QUE ADELANTA EL INSTITUTO TECNOLÓGICO DEL PUTUMAYO</t>
  </si>
  <si>
    <t>PRESTAR LOS SERVICIOS DE APOYO A LA GESTIÓN EN EL ÁREA DE REGISTRO Y CONTROL Y ATENCIÓN AL USUARIO DEL INSTITUTO TECNOLÓGICO DEL PUTUMAYO SUBSESE SIBUNDOY- AMPLIACIÓN COLÓN</t>
  </si>
  <si>
    <t>PRESTACIÓN DE SERVICIOS PROFESIONALES PARA LA REALIZACIÓN DE ACTIVIDADES DE LA DEPENDENCIA DE PRESUPUESTO DEL INSTITUTO TECNOLÓGICO DEL PUTUMAYO</t>
  </si>
  <si>
    <t> DOTACIÓN DE MOBILIARIO EDUCATIVO Y DE OFICINA DEL INSTITUTO TECNOLÓGICO DEL PUTUMAYO, EN EL MARCO DE LA EJECUCIÓN DEL PLAN DE FOMENTO A LA CALIDAD 2023</t>
  </si>
  <si>
    <t>PRESTACIÓN DE SERVICIOS DE UN OPERADOR LOGÍSTICO PARA LA CONMEMORACIÓN DEL DÍA DEL TRABAJADOR Y SERVIDOR PÚBLICO PARA AFILIADOS A SINTRAUNICOL DEL ITP</t>
  </si>
  <si>
    <t>PRESTAR LOS SERVICIOS PROFESIONALES PARA DESARROLLAR ACCIONES ENCAMINADAS A LA ELABORACION Y REPORTE PERIODICO DE INFORMES ESTADISTICOS SOLICITADOS AL INSTITUTO TECNOLOGICO DEL PUTUMAYO</t>
  </si>
  <si>
    <t>PRESTAR LOS SERVICIOS DE APOYO A LA GESTION PARA LLEVAR A CABO LOS PROCEDIMIENTOS DE ATENCION AL CIUDADANO IMPLEMENTADOS POR EL INSTITUTO TECNOLOGICO DEL PUTUMAYO.</t>
  </si>
  <si>
    <t>PRESTAR LOS SERVICIOS ESPECIALIZADOS PARA EL APOYO A LA SUPERVISION EN CONTRATOS Y LA FORMULACION, EJECUCION Y SEGUIMIENTO DE LOS PROYECTOS Y CONTRATOS DE OBRA DEL INSTITUTO TECNOLOGICO DEL PUTUMAYO</t>
  </si>
  <si>
    <t>PRESTAR LOS SERVICIOS PROFESIONALES PARA LA GESTION Y ASESORIA EN LOS PROCESOS PRECONTRACTUALES, CONTRACTUALES Y POSTCONTRACTUAL DEL INSTITUTO TECNOLOGICO DEL PUTUMAYO</t>
  </si>
  <si>
    <t>PRESTAR LOS SERVICIOS PROFESIONALES PARA APOYAR Y ACOMPAÑAR A LA VICERRECTORIA ACADEMICA EN LOS DIFERENTES TRAMITES QUE SE LLEVE A CABO EN ESTA DEPENDENCIA</t>
  </si>
  <si>
    <t>ELABORACION DE ESTUDIOS Y DISEÑOS REQUERIDOS PARA LA CONSTRUCCION DEL CENTRO DE DATOS Y COMUNICACIONES DEL INSTITUTO TECNOLOGICO DEL PUTUMAYO</t>
  </si>
  <si>
    <t>PRESTAR LOS SERVICIOS PROFESIONALES AL INSTITUTO TECNOLOGICO DEL PUTUMAYO EN LOS ASUNTOS RELACIONADOS CON LA GESTION JURIDICA Y ADMINISTRATIVA</t>
  </si>
  <si>
    <t>PRESTAR LOS SERVICIOS PROFESIONALES PARA LA IMPLEMENTACION Y SOSTENIBILIDAD DEL SISTEMA DE GESTION DE SEGURIDAD Y SALUD EN EL TRABAJO, APLICANDO LA NORMATIVIDAD VIGENTE Y DEMAS PROCEDIMIENTOS INTERNOS QUE SE IMPLEMENTEN EN EL INSTITUTO TECNOLOGICO DEL PUTUMAYO</t>
  </si>
  <si>
    <t>PRESTAR LOS SERVICIOS PROFESIONALES COMO SOPORTE DE LOS EQUIPOS, SERVIDORES Y RED DE DATOS DEL INSTITUTO TECNOLOGICO DEL PUTUMAYO</t>
  </si>
  <si>
    <t>PRESTAR LOS SERVICIOS PROFESIONALES PARA EL DESARROLLO DEL SOFTWARE, SISTEMAS DE INFORMACION Y APLICATIVOS REQUERIDOS POR EL INSTITUTO TECNOLOGICO DEL PUTUMAYO</t>
  </si>
  <si>
    <t>PRESTACION DE SERVICIOS DE LOGISTICA PARA REALIZAR CEREMONIA DE GRADUACION DE TECNOLOGOS Y PROFESIONALES DE LA SEDE MOCOA, LA PROMOCION DE PROFESIONALES Y TECNOLOGOS DE LA SUBSEDE SIBUNDOY Y PROMOCION DE TECNOLOGOS Y PROFESIONALES EN LA AMPLIACION VALLE DEL GUAMUEZ</t>
  </si>
  <si>
    <t>PRESTAR LOS SERVICIOS PROFESIONALES PARA EL DESARROLLO DE ACCIONES ASOCIADAS A LA GESTION JURIDICA, ADMNISTRATIVA Y CONTRACTUAL DEL INSTITUTO TECNOLOGICO DEL PUTUMAYO.</t>
  </si>
  <si>
    <t>PRESTAR LOS SERVICIOS PROFESIONALES PARA ASISTIR AL INSTITUTO TECNOLOGICO DEL PUTUMAYO EN LOS ASUNTOS RELACIONADOS CON LA GESTION JURIDICA Y LA REPRESENTACION JUDICIAL Y EXTRAJUDICIAL DEL INSTITUTO TECNOLOGICO DEL PUTUMAYO</t>
  </si>
  <si>
    <t>PRESTACION SERVICIOS PROFESIONALES PARA COORDINAR EL DESARROLLO DE ACCIONES ASOCIADAS A LA GESTION JURIDICA, ADMNISTRATIVA Y CONTRACTUAL DEL INSTITUTO TECNOLOGICO DEL PUTUMAYO.</t>
  </si>
  <si>
    <t>PRESTAR LOS SERVICIOS PROFESIONALES PARA EL DESARROLLO DE LAS ACCIONES DE LA GESTION JURIDICA Y CONTRACTUAL A CARGO DEL INSTITUTO TECNOLOGICO DE PUTUMAYO.</t>
  </si>
  <si>
    <t>PRESTAR LOS SERVICIOS PROFESIONALES PARA EJECUTAR LA ADMINISTRACION Y DESARROLLO DEL PROGRAMA DE ADMINISTRACION DE ADMINISTRACION DE NEGOCIOS INTERNACIONALES POR CICLOS PROPEDEUTICOS DEL INSTITUTO TECNOLOGICO DEL PUTUMAYO.</t>
  </si>
  <si>
    <t>PRESTAR LOS SERVICIOS DE APOYO A LA GESTION PARA DESARROLLAR LOS PROCESOS ASOCIADOS CON LA ATENCION DE ESTUDIANTES, GESTION DOCUMENTAL, GESTION DE CALIDAD Y DESARROLLO DE ACTIVIDADES PREVISTAS EN EL PLAN OPERATIVO DE LA FACULTAD DE INGENIERIA Y CIENCIAS DEL INSTITUTO TECNOLOGICO DEL PUTUMAYO SEDE MOCOA.</t>
  </si>
  <si>
    <t>PRESTACION DE SERVICIOS PROFESIONALES PARA APOYAR LOS PROCESOS DE AUTOEVALUACION DE LOS PROGRAMAS ACADEMICOS DEL INSTITUTO TECNOLOGICO DEL PUTUMAYO.</t>
  </si>
  <si>
    <t>PRESTACION DE SERVICIOS DE APOYO A LA GESTION EN EL SOPORTE DE LOS EQUIPOS, SERVIDORES Y RED DE DATOS DEL INSTITUTO TECNOLOGICO DEL PUTUMAYO.</t>
  </si>
  <si>
    <t>PRESTACION DE SERVICIOS PROFESIONALES PARA REALIZAR ACTIVIDADES, PROCESOS Y PROCEDIMIENTOS ADMINISTRATIVOS Y ACADEMICOS RELACIONADOS CON EL FORTALECIMIENTO DE LA INVESTIGACION CIENTIFICA Y FORMATIVA EN EL INSTITUTO TECNOLOGICO DEL PUTUMAYO</t>
  </si>
  <si>
    <t>PRESTAR LOS SERVICIOS DE APOYO A LA GESTION PARA EL AREA DE COMUNICACION Y MARKETING DEL INSTITUTO TECNOLOGICO DEL PUTUMAYO.</t>
  </si>
  <si>
    <t>PRESTAR LOS SERVICIOS PROFESIONALES, CON EL PROPOSITO DE MEJORAR LAS COMPETENCIAS DOCENTES EN PEDAGOGIA, ENMARCADAS EN PROMOVER UNA EDUCACION INCLUSIVA AL INTERIOR DE LA INSTITUCION, EN EL MARCO DE LA EJECUCION DEL PLAN DE FOMENTO A LA CALIDAD 2021 SEGUN EL PROYECTO DENOMINADO MEJORAMIENTO DE LAS COMPETENCIAS DOCENTES EN PEDAGOGIA E INVESTIGACION EN EL INSTITUTO TECNOLOGICO DEL PUTUMAYO.</t>
  </si>
  <si>
    <t>PRESTACION DE SERVICIOS PROFESIONALES COMO ADMINISTRADOR DE EMPRESAS PARA APOYAR LOS PROCESOS DE AUTOEVALUACION CON FINES DE ACREDITACION DE LOS PROGRAMAS ACADEMICOS E INSTITUCIONAL DEL INSTITUTO TECNOLOGICO DEL PUTUMAYO.</t>
  </si>
  <si>
    <t>PRESTACION DE SERVICIOS PROFESIONALES PARA EL DESARROLLO DE LA EXTENSION Y LA PROYECCION SOCIAL DEL INSTITUTO TECNOLOGICO DEL PUTUMAYO.</t>
  </si>
  <si>
    <t>PRESTACION DE SERVICIOS PROFESIONALES PARA DESARROLLAR ACTIVIDADES, PROCESOS Y PROCEDIMIENTOS ADMINISTRATIVOS EN LA DEPENDENCIA DE INTERNACIONALIZACION DEL INSTITUTO TECNOLOGICO DEL PUTUMAYO.</t>
  </si>
  <si>
    <t>PRESTACION DE SERVICIOS DE APOYO A LA GESTION PARA COADYUVAR EN EL CENTRO DE INVESTIGACION Y EXTENSION CIENTIFICA  CIECYT  DEL INSTITUTO TECNOLOGICO DEL PUTUMAYO, MOCOA.</t>
  </si>
  <si>
    <t>PRESTAR LOS SERVICIOS DE APOYO A LA GESTION EN PROCESOS DE EXTENSION, PROYECCION SOCIAL Y DE EGRESADOS DEL INSTITUTO TECNOLOGICO DEL PUTUMAYO SUBSEDE SIBUNDOY AMPLIACION COLON</t>
  </si>
  <si>
    <t>PRESTAR SERVICIOS PROFESIONALES PARA ARTICULAR LOS PROGRAMAS, PROYECTOS Y ACTIVIDADES RELACIONADOS CON EL AREA DE ARTE Y CULTURA Y DE RECREACION Y DEPORTES PARA ESTUDIANTES Y EMPLEADOS DE LA SEDE MOCOA</t>
  </si>
  <si>
    <t>PRESTAR LOS SERVICIOS PROFESIONALES PARA DESARROLLAR Y GENERAR CAMPAÑAS ESPECIALES DE FORMACION, PREVENCION Y PROMOCION, DE LA SALUD EN EL INSTITUTO TECNOLOGICO DEL PUTUMAYO.</t>
  </si>
  <si>
    <t>PRESTAR LOS SERVICIOS PROFESIONALES PARA DESARROLLAR ACTIVIDADES Y ESTRATEGIAS DEL AREA BIENESTAR UNIVERSITARIO CONFORME A LAS POLITICAS Y REGLAMENTOS INTERNOS Y A LOS LINEAMIENTOS NACIONALES Y DESARROLLE ACTIVIDADES DE APOYO PISCO SOCIAL PARA TODOS LOS ESTAMENTOS DE LA INSTITUCION</t>
  </si>
  <si>
    <t>PRESTAR LOS SERVICIOS PROFESIONALES PARA COORDINAR LA SECCION DE BIBLIOTECA PARA LA ORGANIZACION, GESTION ADMINISTRATIVA Y FUNCIONAMIENTO DE LAS UNIDADES DE SERVICIOS DE INFORMACION PARA LA COMUNIDAD ACADEMICA EN EL INSTITUTO TECNOLOGICO DEL PUTUMAYO</t>
  </si>
  <si>
    <t>PRESTAR LOS SERVICIOS DE APOYO A LA GESTION PARA LA ORGANIZACION Y ARCHIVO DE LOS DOCUMENTOS QUE SE GENEREN EN EL INSTITUTO TECNOLOGICO DEL PUTUMAYO</t>
  </si>
  <si>
    <t>PRESTAR LOS SERVICIOS PROFESIONALES PARA EL DESARROLLO DE LAS POLITICAS Y SEGUIMIENTO AL EJERCICIO PROFESIONAL DE LOS EGRESADOS MEDIANTE PROCESOS Y PROCEDIMIENTOS ADMINISTRATIVOS Y ACADEMICOS ADELANTADOS POR EL INSTITUTO TECNOLOGICO DEL PUTUMAYO</t>
  </si>
  <si>
    <t>PRESTAR LOS SERVICIOS DE APOYO A LA GESTION A VICERRECTORIA ACADEMICA EN LA ATENCION, ADMINISTRACION Y CONSERVACION DE LA BIBLIOTECA Y COLECCIONES QUE LA CONFORMAN, DEL INSTITUTO TECNOLOGICO DEL PUTUMAYO SEDE PRINCIPAL</t>
  </si>
  <si>
    <t>PRESTAR LOS SERVICIOS DE APOYO A LA GESTION PARA DESARROLLAR LOS PROCESOS ASOCIADOS CON LA ATENCION DE ESTUDIANTES, GESTION DOCUMENTAL, GESTION DE CALIDAD Y DESARROLLO DE ACTIVIDADES PREVISTAS EN EL PLAN OPERATIVO DE LA FACULTAD DE ADMINISTRACION, CIENCIAS ECONOMICAS YCONTABLES DEL INSTITUTO TECNOLOGICO DEL PUTUMAYO SEDE MOCOA</t>
  </si>
  <si>
    <t>PRESTAR LOS SERVICIOS DE APOYO A LA GESTION PARA EL DESARROLLO DEL ACTIVIDADES DE RECREACION Y DEPORTES EN LA SEDE SIBUNDOY AMPLIACION COLON, DURANTE EL SEGUNDO SEMETRE DEL AÑO 2024</t>
  </si>
  <si>
    <t>PRESTAR LOS SERVICIOS DE APOYO A LA GESTION PARA REALIZAR ACTIVIDADES, PROCESOS Y PROCEDIMIENTOS EN EL LABORATORIO DE AGROINDUSTRIA, SEDE MOCOA</t>
  </si>
  <si>
    <t>PRESTAR LOS SERVICIOS DE APOYO A LA GESTION PARA DESARROLLAR ACCIONES Y PRODUCTOS ASOCIADOS A LA GESTION DE SERVICIOS GENERADOS POR LOS LABORATORIOS DE CIENCIAS BASICAS Y ESPECIALIZADAS DEL INSTITUTO TECNOLOGICO DEL PUTUMAYO SEDE MOCOA</t>
  </si>
  <si>
    <t>PRESTAR LOS SERVICIOS PROFESIONALES PARA QUE DESARROLLE LAS ESTRATEGIAS DE PERMANENCIA Y GRADUACION ESTUDIANTIL CONFORME A LAS POLITICAS Y REGLAMENTOS INTERNOS Y A LOS LINEAMIENTOS NACIONALES Y DESARROLLE ACTIVIDADES DE APOYO PISCO SOCIAL PARA TODOS LOS ESTAMENTOS DE LA INSTITUCION EN LA AMPLIACION COLON.</t>
  </si>
  <si>
    <t>PRESTAR LOS SERVICIOS PROFESIONALES PARA LLEVAR A CABO EL MANEJO DE LOS SISTEMAS DE INFORMACION, APLICATIVOS Y REALIZAR MANTENIMIENTO A EQUIPOS DE COMPUTO EN EL INSTITUTO TECNOLOGICO DEL PUTUMAYO SUBSEDE SIBUNDOYAMPLIACION COLON</t>
  </si>
  <si>
    <t>PRESTAR LOS SERVICIOS PROFESIONALES PARA REALIZAR ACTIVIDADES ACADEMICAS Y ADMINISTRATIVAS DEL INSTITUTO TECNOLOGICO DEL PUTUMAYO EN EL MUNICIPIO DEL VALLE DEL GUAMUEZ</t>
  </si>
  <si>
    <t>PRESTAR LOS SERVICIOS PROFESIONALES EN PSICOLOGIA COMO APOYO EN EL DESARROLLO DE LA ACTIVIDADES DEL SISTEMA DE GESTION ESTRATEGICO DEL TALENTO HUMANO EN EL INSTITUTO TECNOLOGICO DEL PUTUMAYO</t>
  </si>
  <si>
    <t>PRESTACION DE SERVICIOS PROFESIONALES EN EL AREA DE LAS COMPETENCIAS COMUNICATIVAS PARA QUE DESARROLLE LA ESTRATEGIA DE TUTORIAS EN EL MARCO DE LA EJECUCION DEL PLAN DE FOMENTO A LA CALIDAD 2023.</t>
  </si>
  <si>
    <t>PRESTAR LOS SERVICIOS DE APOYO A LA GESTION A LA VICERRECTORIA ACADEMICA EN EL DESARROLLO DE ACCIONES Y PRODUCTOS ASOCIADOS A LA GESTION DE SERVICIOS GENERADOS POR LOS LABORATORIOS DE CIENCIAS BASICAS Y ESPECIALIZADAS DEL INSTITUTO TECNOLOGICO DEL PUTUMAYO</t>
  </si>
  <si>
    <t>PRESTAR LOS SERVICIOS PROFESIONALES EN EL AREA DE DESARROLLO HUMANO Y AREA DE PROMOCION DE ESTRATEGIAS PARA LA PERMANENCIA Y GRADUACION ESTUDIANTIL PARA LOS PROGRAMAS QUE SE DESARROLLAN EN LA JORNADA NOCTURNA DEL INSTITUTO TECNOLOGICO DEL PUTUMAYO</t>
  </si>
  <si>
    <t>PRESTAR LOS SERVICIOS DE APOYO A LA GESTION PARA EL DESARROLLO DEL ACTIVIDADES DE RECREACION Y DEPORTES MODALIDAD ATLETISMO Y ACTIVIDADES RECREATIVAS EN EL MARCO DEL PLAN DE BIENESTAR SOCIAL Y DE BIENESTAR UNIVERSITARIO.</t>
  </si>
  <si>
    <t>PRESTAR LOS SERVICIOS PROFESIONALES PARA DESARROLLAR Y ARTICULAR LAS ESTRATEGIAS DE PERMANENCIA Y GRADUACION ESTUDIANTIL CONFORME A LAS POLITICAS Y REGLAMENTOS INTERNOS Y A LOS LINEAMIENTOS NACIONALES Y DESARROLLE ACTIVIDADES DE APOYO PISCO SOCIAL PARA TODOS LOS ESTAMENTOS DE LA INSTITUCION.</t>
  </si>
  <si>
    <t>PRESTAR LOS SERVICIOS PROFESIONALES COMO LICENCIADO EN EDUCACION FISICA PARA EL DESARROLLO DE LOS PROGRAMAS , PROYECTOS Y ACTIVIDADES RELACIONADOS CON EL AREA DE RECREACION Y DEPORTES EN LAS MODALIDADES DE VOLEIBOL Y FUTBOL SALA EN EL INSTITUTO TECNOLOGICO DEL PUTUMAYO.</t>
  </si>
  <si>
    <t>PRESTAR LOS SERVICIOS DE APOYO A LA GESTION PARA LLEVAR A CABO LA RECEPCION DE DOCUMENTOS Y LA ATENCION AL CIUDADANO DEL INSTITUTO TECNOLOGICO DEL PUTUMAYO</t>
  </si>
  <si>
    <t>PRESTAR LOS SERVICIOS DE APOYO A LA GESTION PARA REALIZAR ACTIVIDADES EN EL AREA DE DESARROLLO HUMANO DE BIENESTAR INSTITUCIONAL Y COMO APOYO EN LA BIBLIOTECA DEL INSTITUTO TECNOLOGICO DEL PUTUMAYO SUBSEDE SIBUNDOY AMPLIACION COLON</t>
  </si>
  <si>
    <t>PRESTAR LOS SERVICIOS PROFESIONALES PARA ARTICULAR LOS PROCESOS DE INVESTIGACION INSTITUCIONAL A TRAVES DE LOS LABORATORIOS UBICADOS EN LA GRANJA VERSALLES DEL INSTITUTO TECNOLOGICO DEL PUTUMAYO SUBSEDE SIBUNDOY</t>
  </si>
  <si>
    <t>PRESTAR LOS SERVICIOS PROFESIONALES PARA ARTICULAR LOS PROCEDIMIENTOS DE LA OFICINA DE ADMISIONES, REGISTRO Y CONTROL ACADEMICO DEL INSTITUTO TECNOLOGICO DEL PUTUMAYO</t>
  </si>
  <si>
    <t>PRESTAR LOS SERVICIOS DE APOYO A LA GESTION EN ACTIVIDADES DE EDUCACION FISICA RECREACION Y DEPORTES PARA EL DESARROLLO DEL ACTIVIDADES DE RECREACION Y DEPORTES MODALIDAD BALONCESTO DE LA SEDE MOCOA.</t>
  </si>
  <si>
    <t>PRESTAR LOS SERVICIOS PROFESIONALES PARA REALIZAR ACOMPAÑAMIENTO Y SOPORTE EN EL AREA DE TICS REFERENTE A LOS PROCESOS RELACIONADOS CON SISTEMAS DE INFORMACION SNIES, SPADIES OLE DESARROLLO DE SOFTWARE Y PROGRAMACION DE SISTEMAS REQUERIDOS POR EL INSTITUTO TECNOLOGICO DEL PUTUMAYO</t>
  </si>
  <si>
    <t>PRESTAR LOS SERVICIOS PROFESIONALES PARA ADMINISTRAR EL PROGRAMA DE INGENIERIA AGROINDUSTRIAL POR CICLOS PROPEDEUTICOS DEL INSTITUTO TECNOLOGICO DEL PUTUMAYO SEDE MOCOA</t>
  </si>
  <si>
    <t>PRESTAR LOS SERVICIOS DE APOYO A LA GESTION EN LA OFICINA DE BIENESTAR UNIVERSITARIO EN ACTIVIDADES EXTRACURRICULARES DE ARTE Y CULTURA MODALIDAD MUSICA, COMO UNA ESTRATEGIA DE INTEGRACION Y ADAPTACION AL MEDIO UNIVERSITARIO EN EL MARCO DE LA POLITICA DE PERMANENCIA Y GRADUACION DE ESTUDIANTES DE LOS PROGRAMAS ACADEMICOS DE LA SEDE MOCOA.</t>
  </si>
  <si>
    <t>ADQUIRIR MATERIAL BIBLIOGRAFICO FISICO, PARA LA BIBLIOTECA DEL INSTITUTO TECNOLOGICO DEL PUTUMAYO, CON EL FIN DE FORTALECER LOS PROGRAMAS QUE OFERTA LA INSTITUCION EN EL MARCO DE LA EJECUCION DEL PLAN DE FOMENTO A LA CALIDAD 2023, LINEA DE INVERSION DOTACION Y ADECUACION DE INFRAESTRUCTURA FISICA Y TECNOLOGICA</t>
  </si>
  <si>
    <t>REALIZAR LA MEDICION Y FORMACION EN COMPETENCIAS SABER PRO Y TT A LOS ESTUDIANTES DE QUINTO, SEXTO, NOVENO Y DECIMO SEMESTRE DE LOS DIFERENTES PROGRAMAS ACADEMICOS, A TRAVES, DE LA REALIZACION DE SIMULACROS DE DIAGNOSTICO, CURSOS Y SIMULACRO FINAL EN EL MARCO PROYECTO DENOMINADO FORMACION INTEGRAL POR MEDIO DE LA ADOPCION DE ESTRATEGIAS DE MEJORAMIENTO DEL DESEMPEÑO ACADEMICO A TRAVES DE SIMULACROS DE PRUEBAS SABER T Y T DE PLAN DE FOMENTO A LA CALIDAD 2023 DEL INSTITUTO TECNOLOGICO DEL PUTUMAYO</t>
  </si>
  <si>
    <t>ADQUISICION SE SEGUROS PARA LOS RIESGOS A LOS QUE SE ENCUENTRAN EXPUESTOS LAS PERSONAS, BIENES E INTERESES PATRIMONIALES DEL INSTITUTO TECNOLOGICO DEL PUTUMAYO</t>
  </si>
  <si>
    <t>PRESTAR LOS SERVICIOS DE APOYO A LA GESTION PARA LLEVAR ACTIVIDADES PROPIAS DE BIENESTAR INSTITUCIONAL COMO INSTRUCTOR DE DANZAS EN EL INSTITUTO TECNOLOGICO DEL PUTUMAYO SUBSEDE SIBUNDOY AMPLIACION COLON PERIODO ACADEMICO A DE 2024</t>
  </si>
  <si>
    <t>PRESTACION DE SERVICIOS DE APOYO A LA GESTION PARA LLEVAR A CABO LOS SISTEMAS DE INFORMACION, APLICATIVOS Y REALIZAR MANTENIMIENTO A EQUIPOS DE COMPUTO EN EL INSTITUTO TECNOLOGICO DEL PUTUMAYO</t>
  </si>
  <si>
    <t>PRESTAR LOS SERVICIOS DE APOYO A LA GESTION EN LOS PROCESOS DE INVESTIGACION INSTITUCIONAL E INTERISTITUCIONAL UBICADOS EN LA GRANJA VERSALLES DEL INSTITUTO TECNOLOGICO DEL PUTUMAYO SUBSESE SIBUNDOY DURANTE EL SEGUNDO PERIODO ACADEMICO DEL AÑO 2024</t>
  </si>
  <si>
    <t> PRESTAR EL SERVICIOS DE APOYO A LA GESTION PARA EL FOTALECIMIENTO DEL BILINGUISMO EN LA ESTRATEGIA DE INTERNACIONALCIZACION, ADSCRITO AL CENTRO DE INVESTIGACIONES Y EXTENSION CIENTIFICA Y TECNOLOGICA (CIECYT) DEL INSTITUTO TECNOLOGICO DEL PUTUMAYO.</t>
  </si>
  <si>
    <t>ARRENDAMIENTO DE INSTALACIONES PARA EL DESARROLLO DE ACTIVIDADES ACADÉMICAS Y ADMINISTRATIVAS DEL INSTITUTO TECNOLÓGICO DEL PUTUMAYO EN EL MUNICIPIO DE PUERTO ASÍS PUTUMAYO</t>
  </si>
  <si>
    <t>PRESTACION DE SERVICIOS PROFESIONALES COMO ECONOMISTA PARA EL DESARROLLO DE ANALISIS ESTADISTICOS EN EL MARCO DE LOS PROCESOS DE AUTOEVALUACIÓN INSTITUCIONAL.</t>
  </si>
  <si>
    <t>PRESTAR LOS SERVICIOS PROFESIONALES EN EL ÁREA DE MATEMÁTICAS Y FISICA, PARA QUE DESARROLLO LA ESTRATEGIA DE TUTORIAS EN EL MARCO DE LA EJECUCION DEL PLAN DE FOMENTO A LA CALIDAD 2023</t>
  </si>
  <si>
    <t>PRESTAR LOS SERVICIOS DE APOYO A LA GESTION PARA DESARROLLAR LOS PROCESOS ASOCIADOS CON LA ATENCIÓN DE ESTUDIANTES, GESTIÓN DOCUMENTAL, GESTIÓN DE CALIDAD Y DESARROLLO DE ACTIVIDADES PREVISTAS EN EL PLAN OPERATIVO DE LA FACULTAD DE ADMINISTRACION, CIENCIAS ECONOMICAS YCONTABLES DEL INSTITUTO TECNOLÓGICO DEL PUTUMAYO SEDE - MOCOA</t>
  </si>
  <si>
    <t>PRESTACIÓN DE SERVICIOS DE UN OPERADOR LOGÍSTICO PARA EL DESARROLLO DEL EVENTO DIA DEL EGRESADOS 2024 EN LA SEDE MOCOA Y AMPLIACIÓN COLÓN DEL INSTITUTO TECNOLOGICO DEL PUTUMAYO</t>
  </si>
  <si>
    <t>PRESTAR LOS SERVICIOS PROFESIONALES PARA LA ASESORÍA Y EVALUACIÓN METODOLÓGICA Y TÉCNICA DE LOS TRABAJOS DE GRADO DE LOS ESTUDIANTES EN PROCESO DE GRADUACIÓN DEL PROGRAMA DE INGENIERIA AMBIENTAL POR CICLOS PROPEDÉUTICOS DEL INSTITUTO TECNOLÓGICO DEL PUTUMAYO SUBSEDE SIBUNDOY AMPLIACIÓN COLÓN EN EL MARCO DEL PIC 2023</t>
  </si>
  <si>
    <t>PRESTAR LOS SERVICIOS PROFESIONALES PARA LA ASESORÍA Y EVALUACIÓN METODOLÓGICA Y TÉCNICA DE LOS TRABAJOS DE GRADO DE LOS ESTUDIANTES EN PROCESO DE GRADUACIÓN DEL PROGRAMA DE ADMINISTRACIÓN DE EMPRESAS Y CONTADURIA PÚBLICA POR CICLOS PROPEDÉUTICOS DEL INSTITUTO TECNOLÓGICO DEL PUTUMAYO SUBSEDE SIBUNDOY AMPLIACIÓN COLÓN EN EL MARCO DEL PIC 2023</t>
  </si>
  <si>
    <t>PRESTAR LOS SERVICIOS PROFESIONALES COMO TUTOR EN EL ÁREA DE LAS COMPETENCIAS COMUNICATIVAS PARA FORTALECER LOS PROCESOS DE PERMANENCIA Y GRADUACIÓN DE LOS ESTUDIANTES DEL INSTITUTO TECNOLÓGICO DEL PUTUMAYO SUBSEDE SIBUNDOY AMPLIACIÓN COLÓN, ALINEADO AL PROYECTO DE BIENESTAR, PERMANENCIA Y GRADUACION DEL PLAN DE FOEMENTO A LA CALIDAD 2023</t>
  </si>
  <si>
    <t>ADQUISICIÓN DE PÓLIZAS DE SEGURO ESTUDIANTIL PARA AMPARAR LA MUERTE, DAÑO O LESIÓN QUE SUFRAN LOS ESTUDIANTES QUE INGRESARON DURANTE EL PERIODO 2024-2 (NUEVOS, DE REINGRESO Y DE NIVELACIÓN) AL INSTITUTO TECNOLÓGICO DEL PUTUMAYO</t>
  </si>
  <si>
    <t>PRESTAR EL SERVICIO DE ODONTOLOGÍA PARA LOS ESTUDIANTES DE LA SEDE PRINCIPAL, SUBSEDE Y AMPLIACIONES DEL INSTITUTO TECNOLÓGICO DEL PUTUMAYO, AÑO 2024.</t>
  </si>
  <si>
    <t>PRESTAR LOS SERVICIOS PROFESIONALES PARA APOYAR LOS PROCESOS DE CREACIÓN DE PROGRAMAS NUEVOS EN EL INSTITUTO TECNOLOGICO DEL PUTUMAYO, EN EL MARCO DEL PROYECTO ACOMPAÑAMIENTO TÉCNICO AL INSTITUTO TECNOLÓGICO DEL PUTUMAYO EN LA FORMULACIÓN DE LOS DOCUMENTOS MAESTROS PARA LA AMPLIACIÓN DE LA OFERTA ACADÉMICA FOMENTO 2023</t>
  </si>
  <si>
    <t>ADQUISICIÓN DE LICENCIA DE SOFTWARE ACADÉMICO CONTABLE "DIVULGACION ACADEMICA NUEVO SIIGO NUBE", CON LICENCIA ILIMITADA DE USUARIOS Y MANEJADA DESDE LA NUBE CON DESTINO AL PROGRAMA DE CONTADURÍA PÚBLICA, SEDE PRINCIPAL Y EXTENSION COLON DEL INSTITUTO TECNOLOGICO DEL PUTUMAYO</t>
  </si>
  <si>
    <t> ADQUICISION DE LA APLICACION WEB "SISTEMA DE INFORMACION URNA ELECTRONICA" CUYO PRODUCTOR ES LA UNIDAD CENTRAL DEL VALLE DEL CAUCA PARA VOTO VIRTUAL REQUERIDO EN EL DESARROLLO Y GESTION DE LOS PROCESOS DE ELECCION DEL REPRESENTANTE DE LOS EXRECTORES ANTE EL CONSEJO DIRECTIVO DEL INSTITUTO TECNOLOGICO DEL PUTUMAYO PARA LA VIGENCIA 2024-2026</t>
  </si>
  <si>
    <t>  ELABORACIÓN DE LOS DOCUMENTOS TÉCNICOS NECESARIOS PARA LA REALIZACIÓN DEL PROCESO DE REDISEÑO INSTITUCIONAL DEL INSTITUTO TECNOLÓGICO DEL PUTUMAYO ATENDIENDO LA POLÍTICA DE FORMALIZACIÓN LABORAL POR UN TRABAJO DIGNO Y EN EQUIDAD, EN EL MARCO DEL PROYECTO DENOMINADO "GESTIÓN, DESARROLLO Y SOSTENIBILIDAD INSTITUCIONAL", PLAN DE FOMENTO 2022.</t>
  </si>
  <si>
    <t>SUMINISTRO DE DOTACIÓN DE CALZADO Y VESTIDO DE LABOR CORRESPONDIENTE A LA VIGENCIA 2023 Y 2024 PARA LOS EMPLEADOS DEL INSTITUTO TECNOLÓGICO DEL PUTUMAYO</t>
  </si>
  <si>
    <t>CONTRATAR UN (1) INGENIERO CIVIL PARA LA ASESORÍA Y EVALUACIÓN METODOLÓGICA Y TÉCNICA DE LOS TRABAJOS DE GRADO DE LOS ESTUDIANTES DEL PROGRAMA INGENIERIA CIVIL DEL INSTITUTO TECNOLÓGICO DEL PUTUMAYO EN PROCESO DE GRADUACIÓN EN EL MARCO DEL PROYECTO PIC 2024</t>
  </si>
  <si>
    <t>CONTRATAR UN INGENIERO CIVIL PARA LA ASESORÍA Y EVALUACIÓN METODOLÓGICA Y TÉCNICA DE LOS TRABAJOS DE GRADO DE LOS ESTUDIANTES EN PROCESO DE GRADUACIÓN DEL PROGRAMA DE INGENIERÍA CIVIL POR CICLOS PROPEDÉUTICOS DEL INSTITUTO TECNOLÓGICO DEL PUTUMAYO SUBSEDE SIBUNDOY AMPLIACIÓN COLÓN EN EL MARCO DEL PROYECTO PIC 2024.</t>
  </si>
  <si>
    <t>CONTRATAR UN (1) BACTERIOLOGO PARA LA ASESORIA Y EVALUACION METODOLOGICA Y TECNICA DE LOS TRABAJOS DE GRADO DE LOS ESTUDIANTES DEL PROGRAMA INGENIERIA FORESTAL DEL INSTITUTO TECNOLOGICO DEL PUTUMAYO EN PROCESO DE GRADUACION EN EL MARCO DEL PROYECTO PIC 2024.</t>
  </si>
  <si>
    <t>CONTRATAR UN (1) INGENIERO AMBIENTAL PARA LA ASESORÍA Y EVALUACIÓN METODOLÓGICA Y TÉCNICA DE LOS TRABAJOS DE GRADO DE LOS ESTUDIANTES DEL PROGRAMA INGENIERIA AMBIENTAL DEL INSTITUTO TECNOLÓGICO DEL PUTUMAYO EN PROCESO DE GRADUACIÓN EN EL MARCO DEL PROYECTO PIC 2024.</t>
  </si>
  <si>
    <t>PRESTAR LOS SERVICIOS PROFESIONALES EN INGENIERIA QUIMICA PARA EL DESARROLLO DE LA FORMULACION Y EJECUCION DEL PROYECTO DE INVESTIGACION EN ALIANZA ESTRATEGICA CON LA EMPRESA PRIVADA PARA EL FORTALECIMIENTO DE LA COMPETITIVIDAD DE LA INSTITUCION</t>
  </si>
  <si>
    <t>REALIZAR EL II ENCUENTRO DE SABERES ANCESTRALES Y III DE BILINGÜISMO INTERCULTURAL THIRD COUNTRYS STAND COMO ESTRATEGIA PARA LA GESTION CULTURAL Y ARTISTICA DEL INSTITUTO TECNOLÓGICO DEL PUTUMAYO</t>
  </si>
  <si>
    <t>PRESTACIÓN DEL SERVICIO DE TRANSPORTE PARA LAS SALIDAS ACADÉMICAS DE LOS ESTUDIANTES Y/O DOCENTES DE LOS CICLOS TECNOLÓGICOS Y PROFESIONALES DEL INSTITUTO TECNOLÓGICO DEL PUTUMAYO</t>
  </si>
  <si>
    <t>CONTRATAR UN COMUNICADOR SOCIAL CON EXPERIENCIA EN MARKETING DIGITAL PARA DIFUNDIR LA OFERTA ACADÉMICA DEL INSTITUTO TECNOLÓGICO DEL PUTUMAYO A TRAVÉS DE LAS DIFERENTES OPCIONES QUE OFRECEN LAS REDES SOCIALES EN EL MARCO DEL PROYECTO PIC 2024</t>
  </si>
  <si>
    <t> CONTRATAR UN ZOOTECNISTA PARA LA ASESORÍA Y EVALUACIÓN METODOLÓGICA Y TÉCNICA DE LOS TRABAJOS DE GRADO DE LOS ESTUDIANTES DEL PROGRAMA INGENIERIA AGROINDUSTRIAL AMBIENTAL DEL INSTITUTO TECNOLÓGICO DEL PUTUMAYO EN PROCESO DE GRADUACIÓN EN EL MARCO DEL PROYECTO PIC 2024</t>
  </si>
  <si>
    <t> PRESTAR LOS SERVICIOS PROFESIONALES, CON EL PROPÓSITO DE FORTALECER LA CAPACIDAD DE LOS DOCENTES EN EVALUACIÓN Y SEGUIMIENTO DE RESULTADOS DE APRENDIZAJE, EN EL MARCO DE LA EJECUCIÓN DEL PLAN DE FOMENTO A LA CALIDAD 2021 SEGÚN EL PROYECTO DENOMINADO MEJORAMIENTO DE LAS COMPETENCIAS DOCENTES EN PEDAGOGÍA E INVESTIGACIÓN EN EL INSTITUTO TECNOLÓGICO DEL PUTUMAYO.</t>
  </si>
  <si>
    <t>CONTRATAR UN (1) ADMINISTRADOR DE EMPRESAS PARA LA ASESORÍA Y EVALUACIÓN METODOLÓGICA Y TÉCNICA DE LOS TRABAJOS DE GRADO DE LOS ESTUDIANTES DEL PROGRAMA ADMINISTRACIÓN DE EMPRESAS Y NEGOCIOS INTERNACIONALES DEL INSTITUTO TECNOLÓGICO DEL PUTUMAYO EN PROCESO DE GRADUACIÓN, EN EL MARCO DEL PROYECTO PIC 2024.</t>
  </si>
  <si>
    <t>CONTRATAR UN (1) CONTADOR PUBLICO PARA LA ASESORÍA Y EVALUACIÓN METODOLÓGICA Y TÉCNICA DE LOS TRABAJOS DE GRADO DE LOS ESTUDIANTES DEL PROGRAMA DE CONTADURIA PUBLICA DEL INSTITUTO TECNOLÓGICO DEL PUTUMAYO EN PROCESO DE GRADUACIÓN, EN EL MARCO DEL PROYECTO PIC 2024.</t>
  </si>
  <si>
    <t> PRESTAR EL SERVICIO LOGÍSTICO PARA LA CELEBRACIÓN DE LA SEMANA UNIVERSITARIA E INTERCAMBIO CULTURAL Y DEPORTIVO A REALIZARSE EN LAS SEDE MOCOA, SUBSEDE SIBUNDOY, AMPLIACIONES VALLE DEL GUAMUEZ Y PUERTO ASÍS DEL INSTITUTO TECNOLÓGICO DEL PUTUMAYO</t>
  </si>
  <si>
    <t>"MANTENIMIENTO Y MEJORAMIENTO DE LAS INSTALACIONES DEL INSTITUTO TECNOLÓGICO DEL PUTUMAYO UBICADAS EN EL MUNICIPIO DE COLÓN, DEPARTAMENTO DEL PUTUMAYO, INCLUYE DOTACIÓN DE MOBILIARIO"</t>
  </si>
  <si>
    <t>COMPRA DE PAPELERIA, UTILES DE ESCRITORIO, E IMPLEMENTOS DE OFICINA PARA EL INSTITUTO TECNOLOGICO DEL PUTUMAYO.</t>
  </si>
  <si>
    <t>REALIZAR LA GRABACION Y DIFUSION DE MENSAJES INSTITUCIONALES EN EL MARCO DEL PROYECTO DENOMINADO "PROMOCIÓN Y VISIBILIZACIÓN DE LA OFERTA ACADÉMICA DEL INSTITUTO TECNOLOGICO DEL PUTUMAYO PLAN INTEGRAL DE COBERTURA PIC 2024</t>
  </si>
  <si>
    <t xml:space="preserve"> OPERADOR LOGÍSTICO PARA EJECUTAR EL PROYECTO DENOMINDO FORTALECIMIENTO DE LAS ACTIVIDADES DE IMPACTO SOCIAL COMO ESTRATEGIA PARA VISIBILIZAR LOS PROGRAMAS ACADÉMICOS Y EL TALENTO HUMANO DEL INSTITUTO TECNOLÓGICO DEL PUTUMAYO, EN EL MARCO DEL PLAN DE FOMENTO 2023</t>
  </si>
  <si>
    <t>PRESTAR EL SERVICIO DE UN OPERADOR LOGÍSTICO PARA LA REALIZACIÓN DE ACTIVIDADES INSTITUCIONALES CONTEMPLADAS EN EL PLAN DE BIENESTAR SOCIAL E INCENTIVOS PARA LA VIGENCIA 2024, ACTIVIDAD QUE SE ENCUENTRA INMERSA EN EL PLAN ANUAL DE AQUISICIONES DE LA PRESENTE VIGENCIA</t>
  </si>
  <si>
    <t>ADQUISICIÓN DE ESTÍMULOS PARA EL PERSONAL DE PLANTA ADMINISTRATIVO Y DOCENTE DEL INSTITUTO TECNOLÓGICO DEL PUTUMAYO; ACTIVIDAD CONTEMPLADA EN EL PLAN DE BIENESTAR SOCIAL E INCENTIVOS PARA LA VIGENCIA 2024</t>
  </si>
  <si>
    <t>NA</t>
  </si>
  <si>
    <t xml:space="preserve"> CORDOBA ACOSTA ANDRES FABIAN </t>
  </si>
  <si>
    <t xml:space="preserve">PEREZ VILLOTA MARTHA JUDITH </t>
  </si>
  <si>
    <t xml:space="preserve">RAMIREZ MEDICIS JAIME EDUARDO </t>
  </si>
  <si>
    <t>SALAZAR SALAZAR RICHARD JAIRO</t>
  </si>
  <si>
    <t xml:space="preserve">RUIZ NAVARRO LUIS FERNANDO </t>
  </si>
  <si>
    <t>GUERRERO CUELLAR LEANDRO   ARBEY</t>
  </si>
  <si>
    <t xml:space="preserve">APRAEZ CUATINDIOY FAVIAN OSVALDO </t>
  </si>
  <si>
    <t>GUERRERO BASTIDAS JHONN JAIRO</t>
  </si>
  <si>
    <t>GUERRA ENRIQUEZ ANGELA XIMENA</t>
  </si>
  <si>
    <t xml:space="preserve"> YULIZA MARIA OBEIDCO CORONADO</t>
  </si>
  <si>
    <t xml:space="preserve">BURGOS ERAZO JHON JAIRO </t>
  </si>
  <si>
    <t>INSTITUCIÓN EDUCATIVA SAN FRANCISCO DE ASÍS 2R/L FERNEY QUIÑONES CORTEZ</t>
  </si>
  <si>
    <t xml:space="preserve">MELO BURBANO ELCY MAXARI </t>
  </si>
  <si>
    <t xml:space="preserve">CHANCHI GUAMANGA YULY PATRICIA </t>
  </si>
  <si>
    <t xml:space="preserve">LASSO MELO DIEGO FERNANDO </t>
  </si>
  <si>
    <t>ROSERO GOMEZ DEICY  YOHANA</t>
  </si>
  <si>
    <t xml:space="preserve">SAAVEDRA GUERRA JHANETH DEL  PILAR </t>
  </si>
  <si>
    <t xml:space="preserve">ANACONA DIAZ NIXON  CAMILO </t>
  </si>
  <si>
    <t xml:space="preserve">VELASQUEZ NARVAEZ MARIO ALBERTO </t>
  </si>
  <si>
    <t xml:space="preserve">ESTRADA RANGEL LEVEL   EDUARDO </t>
  </si>
  <si>
    <t xml:space="preserve">ADARVE TATIANA VANESSA </t>
  </si>
  <si>
    <t>CHAMORROGOMEZ GERMAN DARIO</t>
  </si>
  <si>
    <t xml:space="preserve">CORAL ESTRADA YALILE </t>
  </si>
  <si>
    <t xml:space="preserve">FIGUEROA ROSERO MERY MARCELA </t>
  </si>
  <si>
    <t xml:space="preserve">MUÑOZ MELENDEZ SEBASTIAN </t>
  </si>
  <si>
    <t xml:space="preserve">GOMEZ ROMERO DIANY PAOLA - LOGISH </t>
  </si>
  <si>
    <t xml:space="preserve">SOLIS ENRIQUEZ FRANCISCO JAVIER </t>
  </si>
  <si>
    <t xml:space="preserve">LOPEZ ANRANGO  LISBETH YECENIA </t>
  </si>
  <si>
    <t>DELGADO MONTENEGRO YENCI LILIANA</t>
  </si>
  <si>
    <t>BASTIDAS RIVERA REYNEL NOLBERTO</t>
  </si>
  <si>
    <t xml:space="preserve">TRUJILLO LOPEZ JUAN  GUILLERMO </t>
  </si>
  <si>
    <t xml:space="preserve">SOSSA ERAZO CAROLINA </t>
  </si>
  <si>
    <t xml:space="preserve">MEDINA DE LA CRUZ CARMEN EMILIA </t>
  </si>
  <si>
    <t>CORTES CRISTIAN JOHAN</t>
  </si>
  <si>
    <t xml:space="preserve">EVAL INGENIERIA S.A.S -RAMIREZ LUNAADOLFO LEON </t>
  </si>
  <si>
    <t xml:space="preserve">OSCAR HARVEY GOMEZ  SOLARTE  </t>
  </si>
  <si>
    <t xml:space="preserve">SIERRA RAMIREZ DIEGO </t>
  </si>
  <si>
    <t xml:space="preserve">AGUDELO OBANDO LORENA </t>
  </si>
  <si>
    <t xml:space="preserve">SANCHEZ VARGAS OSCAR JULIAN </t>
  </si>
  <si>
    <t xml:space="preserve">LUNA SOSSA ROSA  ESTER </t>
  </si>
  <si>
    <t>BERMEO NAVIA ANGELA  YOLIMA</t>
  </si>
  <si>
    <t>RAMIREZ VARON ELCY TATIANA</t>
  </si>
  <si>
    <t xml:space="preserve">VILLA ALVAREZ SALOMON </t>
  </si>
  <si>
    <t xml:space="preserve">ARTEAGA GELPUD CATHERYN JULIETH </t>
  </si>
  <si>
    <t xml:space="preserve">SOLARTE CORDOBA JOSE GUILLERMO </t>
  </si>
  <si>
    <t xml:space="preserve">NARVAEZ RODRIGUEZ ESPERANZA </t>
  </si>
  <si>
    <t xml:space="preserve">MOSQUERA TAQUEZ MARGARITA  ROSA </t>
  </si>
  <si>
    <t xml:space="preserve">MOGOLLON CUADROS ERIKA ROCIO </t>
  </si>
  <si>
    <t xml:space="preserve">APRAEZ APRAEZCAMILO ANDRES </t>
  </si>
  <si>
    <t>CARDENAS CERON LORENZA DE JESUS</t>
  </si>
  <si>
    <t xml:space="preserve">GARCIA GARCIA EIDER  FERNANDO  </t>
  </si>
  <si>
    <t xml:space="preserve">VALLEJO ASCUNTAR JOSE MARCELO </t>
  </si>
  <si>
    <t xml:space="preserve">SAMBONI PEDROSA ENNIS  YECENIA </t>
  </si>
  <si>
    <t xml:space="preserve">LOPEZ BURBANO JAHIR ALEXANDER </t>
  </si>
  <si>
    <t>INSTITUCION EDUCATIVA VALLE DEL GUAMUEZ</t>
  </si>
  <si>
    <t xml:space="preserve">IMBACHI DIAZ KELLY JOHANA </t>
  </si>
  <si>
    <t xml:space="preserve">GUERRA ENRIQUEZ ANGELA XIMENA </t>
  </si>
  <si>
    <t xml:space="preserve">ANDRADE MARTINEZ BLANCA MIRTHA </t>
  </si>
  <si>
    <t>CASANOVA RUEDA MAICOLFREYDER</t>
  </si>
  <si>
    <t xml:space="preserve">SALCEDO HERNAN JAVIER </t>
  </si>
  <si>
    <t xml:space="preserve">CRISTIAN DAVIDGELPUD CHAVEZ </t>
  </si>
  <si>
    <t xml:space="preserve">RIASCOS SALCEDO ADRIAN ANTONIO </t>
  </si>
  <si>
    <t xml:space="preserve">RUALES RUALES JOSE LUIS </t>
  </si>
  <si>
    <t xml:space="preserve">CAMACHO BRAVO ANA  MIRIAN </t>
  </si>
  <si>
    <t xml:space="preserve">SILVA NARVAEZ JESUS ALBEIRO </t>
  </si>
  <si>
    <t xml:space="preserve">FAJARDO PERENGUEZ MIGUEL ANGEL ESTEBAN </t>
  </si>
  <si>
    <t>ESPAÑA LOPEZ LIDA MINGLAY</t>
  </si>
  <si>
    <t xml:space="preserve">APRAEZ CUATINDIOY ANGELA DALILA </t>
  </si>
  <si>
    <t xml:space="preserve">VIVEROS CASTRO MERCEDES ADRIANA </t>
  </si>
  <si>
    <t>PORTILLAGOMEZ LENCY ANNABELL</t>
  </si>
  <si>
    <t xml:space="preserve">CORONADO GIL JULIAN ESTEBAN </t>
  </si>
  <si>
    <t xml:space="preserve">PORTILLA RUIZ DANIELA FERNANDA </t>
  </si>
  <si>
    <t xml:space="preserve">CERON BELTRAN FREDY ALEXANDER </t>
  </si>
  <si>
    <t xml:space="preserve">RIASCOS ASCUNTAR HERNAN DARIO </t>
  </si>
  <si>
    <t xml:space="preserve">FAJARDO DIAZ RITA DELCARMEN </t>
  </si>
  <si>
    <t xml:space="preserve">BENAVIDES TERAN MARIA DEL MAR </t>
  </si>
  <si>
    <t xml:space="preserve">ROSERO VALLEJO FRANCISCO JAVIER </t>
  </si>
  <si>
    <t xml:space="preserve">CAICEDO VALENCIA MARCY LEIDY </t>
  </si>
  <si>
    <t xml:space="preserve">RODRIGUEZ BRAVO BRAYAN ARLEY </t>
  </si>
  <si>
    <t>ROYAL TECH GROUP SAS R/L/ HÉCTOR DAVID MENDOZA ARROYO</t>
  </si>
  <si>
    <t>E-Libro Ltda</t>
  </si>
  <si>
    <t xml:space="preserve">ORTIZ MORA NESTOR RENE </t>
  </si>
  <si>
    <t xml:space="preserve">VARGAS CASANOVA YERLY </t>
  </si>
  <si>
    <t xml:space="preserve">TEJADA LUCERO WILSON YASSMANY </t>
  </si>
  <si>
    <t>SYS SOFTWARE Y SOLUCIONES LTDAR/L CRISTOBAL COLON TEJADA MORALES</t>
  </si>
  <si>
    <t>DIAGNOSTICOS E.U R/L DANIEL ANGEL ARIAS OLAVE</t>
  </si>
  <si>
    <t>AYALA GUATUSMAL LILIANA</t>
  </si>
  <si>
    <t>EFFORT COLOMBIA S.A.S R/L NATALIA PULIDO CUERVO</t>
  </si>
  <si>
    <t>SEGURIDAD NAPOLES LTDA.R/L SONIA PATRICIA ANGARITA</t>
  </si>
  <si>
    <t>HYDRA SOLUCIONES
EMPRESARIALES INGENIERIA SASR/L MERCEDES CATALINA DESCANCE CUESTAS</t>
  </si>
  <si>
    <t xml:space="preserve">POSITIVA COMPAÑIA DE SEGUROS S.A  R/L DARIO FERNANDO FUERTES JURADO </t>
  </si>
  <si>
    <t xml:space="preserve">CABRERA GIRON MIGUEL OSCAR </t>
  </si>
  <si>
    <t>EF BUSINESS OUTSOURCING S.A.SR/L ELIANA MARIA TORRES BAUTISTA,</t>
  </si>
  <si>
    <t>TEMPOSUR M.B S.A.SR/L JUAN
CAMILO NARVAEZ GONZALEZ</t>
  </si>
  <si>
    <t xml:space="preserve">SILVA MUNAR JOHN JAIRO </t>
  </si>
  <si>
    <t xml:space="preserve">VALLEJO MORA MABEL ADRIANA </t>
  </si>
  <si>
    <t>YENI DEL CARMEN ORTEGA DE CUARAN</t>
  </si>
  <si>
    <t>TOURPUTUMAYO LIMITADA  R/L LUCY PIEDAD ORTEGA DELGADO</t>
  </si>
  <si>
    <t>SOCIEDAD UNIDAD DE RUTAS ESPECIALES S.A “SUR ESPECIAL S.A”R/ ORLANDO DIAZ FERREIRA</t>
  </si>
  <si>
    <t xml:space="preserve">MEJIA BUSTOS JUAN GABRIEL </t>
  </si>
  <si>
    <t>INSTITUCIÓN EDUCATIVA SAN FRANCISCO DE ASÍS 2</t>
  </si>
  <si>
    <t xml:space="preserve">SANCHEZ ROJAS IVAN CAMILO </t>
  </si>
  <si>
    <t xml:space="preserve">GONZALEZ VALBUENA HEBER </t>
  </si>
  <si>
    <t>DISEÑO SOSTENIBILIDAD Y EFICIENCIA SASR/ L ELKIN ANDRES MORIANO LONDOÑO</t>
  </si>
  <si>
    <t>UNIVERSIDAD DE LA AMAZONIA</t>
  </si>
  <si>
    <t>LILLY HAIDY BALAGUERA RODRIGUEZ,</t>
  </si>
  <si>
    <t xml:space="preserve"> LASSO MELO DIEGO FERNANDO </t>
  </si>
  <si>
    <t xml:space="preserve">Organización Comercial Luis XV R/L LUIS TIBERIO QUINTERO SERRATO </t>
  </si>
  <si>
    <t>Fundación Cultural Sueños CumplidosR/L RAUMIR TENORIO PERDOMO</t>
  </si>
  <si>
    <t xml:space="preserve">GUEVARA VASQUEZ EDILBERTO MANUEL </t>
  </si>
  <si>
    <t xml:space="preserve">LUCERO LOPEZ CAMILA ALEJANDRA </t>
  </si>
  <si>
    <t xml:space="preserve"> GALLON VIVEROS ANGELA SOFIA </t>
  </si>
  <si>
    <t xml:space="preserve">BASTIDAS CAICEDO JORGE HERNAN </t>
  </si>
  <si>
    <t xml:space="preserve">GUARAMA OTERO JOSE REIMUNDO </t>
  </si>
  <si>
    <t>DISTRIBUIDORA COMERCIAL DIDACTICA S.A.S R/L CARLOS JULIO
PENAGOS MACIAS</t>
  </si>
  <si>
    <t>CORPORACION GRUPO EDUCACION Y EMPRESAR/L EDUARDO MONTOYA CASTAÑEDA</t>
  </si>
  <si>
    <t xml:space="preserve">LA PREVISORA S.A. COMPAÑIA DE SEGUROSR/L ANA BELEN GUTIERREZ ROMERO </t>
  </si>
  <si>
    <t xml:space="preserve">TISOY JACANAMIJOY ALEX EDUARDO </t>
  </si>
  <si>
    <t xml:space="preserve">CAMPAÑA ROBERTO JAVIER </t>
  </si>
  <si>
    <t xml:space="preserve">GUAPACHA OSPITIA LEIDY JOHANNA </t>
  </si>
  <si>
    <t xml:space="preserve">ROSERO RIVERA MAIRA ALEJANDRA </t>
  </si>
  <si>
    <t xml:space="preserve">SOLARTE GUERRERO JESUS GEOVANNY </t>
  </si>
  <si>
    <t xml:space="preserve">ACOSTA ORDOÑEZ LISSETH VANESSA </t>
  </si>
  <si>
    <t xml:space="preserve">DIAZ PANTOJA PAULA ANDREA </t>
  </si>
  <si>
    <t>POSITIVA COMPAÑIA DE SEGUROS S.A R/L DARIO FERNANDO FUERTES JURADO</t>
  </si>
  <si>
    <t>LIZBETH JOHANA BURBANO CRIOLLO</t>
  </si>
  <si>
    <t>CRISTIAN DAVID GEPULD CHAVES</t>
  </si>
  <si>
    <t>SIIGO SASR/L David Ortiz Diaz</t>
  </si>
  <si>
    <t xml:space="preserve">PORTILLA VITERI CARLOS MANUEL </t>
  </si>
  <si>
    <t xml:space="preserve">UNIDADA CENTRAL DEL VALLE DEL CAUCA R/L JUAN CARLOS URRIAGO FONTAL </t>
  </si>
  <si>
    <t xml:space="preserve">ASESORIAS Y CONSULTORIAS AVANZAR SASR/L MARIA ELENA
VARGAS RODRIGUEZ </t>
  </si>
  <si>
    <t>RAMIREZ GUEVARA SAS ZOMACR/L CESAR URIEL RAMIREZ GIRALDO</t>
  </si>
  <si>
    <t xml:space="preserve">LEYDERCEDIELCABRERA </t>
  </si>
  <si>
    <t xml:space="preserve">MOLINA RIASCOS ASTRID CAROLINA </t>
  </si>
  <si>
    <t xml:space="preserve">BOLIVAR HERRERA CESAR HERNANDO </t>
  </si>
  <si>
    <t>SOCIEDAD UNIDA DE RUTAS ESPECIALES S.AR/L ORLANDO DIAZ FERREIRA</t>
  </si>
  <si>
    <t xml:space="preserve">CHAMORRO MUÑOZ ANGELA CRISTINA </t>
  </si>
  <si>
    <t xml:space="preserve">CALDERON ORTIZ VICENTE FRANCISCO </t>
  </si>
  <si>
    <t xml:space="preserve">CALLE PALACIOS JOSE MARIO </t>
  </si>
  <si>
    <t xml:space="preserve">SOLARTE DE LA CRUZ LUIS CARLOS </t>
  </si>
  <si>
    <t xml:space="preserve">GUERRERO LOPEZ CARLOS ALBERTO </t>
  </si>
  <si>
    <t xml:space="preserve">DOTACIONES SUMINISTROS Y LOGISTICA AVANZAR DE COLOMBIA S.A.S. ZOMACR/L JOHN FREDY ROSERO MEJIA </t>
  </si>
  <si>
    <t>UNION TEMPORAL OBRAS ITP 2024R/L LEYDI JOHANA PACHECO
PARRA I</t>
  </si>
  <si>
    <t xml:space="preserve">BASTIDAS FANNY DEL CARMEN </t>
  </si>
  <si>
    <t>NARVÁEZ E HIJOS R/L CLAUDIA MABEL NARVÁEZ VERDUGO</t>
  </si>
  <si>
    <t xml:space="preserve"> 900847880-5 </t>
  </si>
  <si>
    <t>12978487-4</t>
  </si>
  <si>
    <t>2024/01/09</t>
  </si>
  <si>
    <t>2024/01/15</t>
  </si>
  <si>
    <t>2024/01/16</t>
  </si>
  <si>
    <t>2024/01/18</t>
  </si>
  <si>
    <t>2024/01/22</t>
  </si>
  <si>
    <t>2024/01/23</t>
  </si>
  <si>
    <t>2024/02/02</t>
  </si>
  <si>
    <t>2024/02/05</t>
  </si>
  <si>
    <t>2024/02/06</t>
  </si>
  <si>
    <t>2024/02/12</t>
  </si>
  <si>
    <t>2024/02/13</t>
  </si>
  <si>
    <t>2024/02/14</t>
  </si>
  <si>
    <t>2024/02/16</t>
  </si>
  <si>
    <t>2024/02/21</t>
  </si>
  <si>
    <t>2024/02/22</t>
  </si>
  <si>
    <t>2024/06/24</t>
  </si>
  <si>
    <t>2024/06/25</t>
  </si>
  <si>
    <t>2024/07/05</t>
  </si>
  <si>
    <t>2024/07/03</t>
  </si>
  <si>
    <t>2024/07/02</t>
  </si>
  <si>
    <t>2024/07/17</t>
  </si>
  <si>
    <t>2024/07/16</t>
  </si>
  <si>
    <t>2024/07/22</t>
  </si>
  <si>
    <t>2024/08/06</t>
  </si>
  <si>
    <t>2024/08/05</t>
  </si>
  <si>
    <t>2024/08/08</t>
  </si>
  <si>
    <t>2024/08/09</t>
  </si>
  <si>
    <t>2024/08/12</t>
  </si>
  <si>
    <t>2024/08/13</t>
  </si>
  <si>
    <t>2024/08/23</t>
  </si>
  <si>
    <t>2024/08/16</t>
  </si>
  <si>
    <t>2024/08/20</t>
  </si>
  <si>
    <t>2024/08/22</t>
  </si>
  <si>
    <t>2024/01/19</t>
  </si>
  <si>
    <t xml:space="preserve">1 mes </t>
  </si>
  <si>
    <t xml:space="preserve">1 MES </t>
  </si>
  <si>
    <t xml:space="preserve">1MES </t>
  </si>
  <si>
    <t xml:space="preserve">LEMUS ROSERO CARLOS ALBERTO  </t>
  </si>
  <si>
    <t>2024/01/24</t>
  </si>
  <si>
    <t xml:space="preserve">26 DIAS </t>
  </si>
  <si>
    <t xml:space="preserve">26 dias </t>
  </si>
  <si>
    <t xml:space="preserve">27 dias </t>
  </si>
  <si>
    <t xml:space="preserve">2 meses </t>
  </si>
  <si>
    <t xml:space="preserve">23 DIAS </t>
  </si>
  <si>
    <t>2024/03/01</t>
  </si>
  <si>
    <t>2024/02/29</t>
  </si>
  <si>
    <t>2024/03/05</t>
  </si>
  <si>
    <t>2024/03/06</t>
  </si>
  <si>
    <t>2024/03/07</t>
  </si>
  <si>
    <t>2024/03/08</t>
  </si>
  <si>
    <t>2024/03/15</t>
  </si>
  <si>
    <t>03/04/2024 - 21/08/2024 - 03/11/2024</t>
  </si>
  <si>
    <t>29997720 - 83931072</t>
  </si>
  <si>
    <t>20/08/2024 -21/10/2024</t>
  </si>
  <si>
    <t xml:space="preserve">ADICION EN RECURSOS - 2 MESES Y 15 DIAS </t>
  </si>
  <si>
    <t>900704798-5</t>
  </si>
  <si>
    <t xml:space="preserve">901.520.694-0 </t>
  </si>
  <si>
    <t xml:space="preserve">901394655-2 </t>
  </si>
  <si>
    <t>900.243.200 – 4</t>
  </si>
  <si>
    <t>9001072460-0</t>
  </si>
  <si>
    <t xml:space="preserve">846001425-0 </t>
  </si>
  <si>
    <t xml:space="preserve">900.163.263-4 </t>
  </si>
  <si>
    <t xml:space="preserve">860.523.408-6 </t>
  </si>
  <si>
    <t xml:space="preserve">900437268-8 </t>
  </si>
  <si>
    <t>860011153-6</t>
  </si>
  <si>
    <t xml:space="preserve">900-646057 </t>
  </si>
  <si>
    <t xml:space="preserve">846.000.705-3 </t>
  </si>
  <si>
    <t xml:space="preserve">901311038-2 </t>
  </si>
  <si>
    <t xml:space="preserve">900882702-0 </t>
  </si>
  <si>
    <t xml:space="preserve">830,062,830-3 </t>
  </si>
  <si>
    <t xml:space="preserve">860.002.400-2 </t>
  </si>
  <si>
    <t xml:space="preserve">846000050-8 </t>
  </si>
  <si>
    <t xml:space="preserve">860011153-6 </t>
  </si>
  <si>
    <t xml:space="preserve">891900853-0 </t>
  </si>
  <si>
    <t xml:space="preserve">900101197-0 </t>
  </si>
  <si>
    <t xml:space="preserve">901366493-7 </t>
  </si>
  <si>
    <t>900363514-6</t>
  </si>
  <si>
    <t xml:space="preserve">901427890-0 </t>
  </si>
  <si>
    <t xml:space="preserve">901892903-0 </t>
  </si>
  <si>
    <t>27433856-4</t>
  </si>
  <si>
    <t>900.592.513-0</t>
  </si>
  <si>
    <t xml:space="preserve">1018434332-1 </t>
  </si>
  <si>
    <t xml:space="preserve">27433856-4 </t>
  </si>
  <si>
    <t>INDULTEC SOLUCIONES INTEGRALES S.A.S. R-L LAURA DANIELA YASNO GIRALDO</t>
  </si>
  <si>
    <t xml:space="preserve">LOPEZ VILLACORTE NEYRA NELLY </t>
  </si>
  <si>
    <t>YENCI LILIANA DELGADO MONTENEGRO</t>
  </si>
  <si>
    <t xml:space="preserve">LUNA GREISSY CAROLINA </t>
  </si>
  <si>
    <t xml:space="preserve">RODRIGUEZ HERNANDEZ GENYS PATRICIA </t>
  </si>
  <si>
    <t>17/04/2024 - 07/05/2024-27/05/2024</t>
  </si>
  <si>
    <t xml:space="preserve">2 MESES Y 19 DIAS </t>
  </si>
  <si>
    <t xml:space="preserve">CORDOBA NARVAEZ DIANA KAROLINA </t>
  </si>
  <si>
    <t xml:space="preserve">BENAVIDES JURADO WHENDY MARCELA </t>
  </si>
  <si>
    <t xml:space="preserve">BASANTE BOLAÑOS EDWAR ARMANDO </t>
  </si>
  <si>
    <t xml:space="preserve">Porcentaje de Ejecución </t>
  </si>
  <si>
    <t xml:space="preserve">Recursos Pendientes de Ejecutar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</si>
</sst>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 #,##0.00_-;\-&quot;$&quot;\ * #,##0.00_-;_-&quot;$&quot;\ * &quot;-&quot;??_-;_-@_-"/>
    <numFmt numFmtId="43" formatCode="_-* #,##0.00_-;\-* #,##0.00_-;_-* &quot;-&quot;??_-;_-@_-"/>
    <numFmt numFmtId="165" formatCode="yyyy\-mm\-dd;@"/>
    <numFmt numFmtId="166" formatCode="_-* #,##0_-;\-* #,##0_-;_-* &quot;-&quot;??_-;_-@_-"/>
    <numFmt numFmtId="167" formatCode="#,##0;[Red]#,##0"/>
    <numFmt numFmtId="168" formatCode="d/mm/yyyy;@"/>
    <numFmt numFmtId="173" formatCode="&quot;$&quot;\ #,##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166" fontId="0" fillId="0" borderId="0" xfId="43" applyNumberFormat="1" applyFont="1" applyAlignment="1">
      <alignment horizontal="center" vertical="center"/>
    </xf>
    <xf numFmtId="0" fontId="0" fillId="0" borderId="0" xfId="0" applyFont="1" applyAlignment="1">
      <alignment horizontal="center" vertical="center"/>
    </xf>
    <xf numFmtId="165" fontId="0" fillId="0" borderId="0" xfId="0" applyNumberFormat="1" applyFont="1" applyAlignment="1">
      <alignment horizontal="center" vertical="center"/>
    </xf>
    <xf numFmtId="0" fontId="0" fillId="0" borderId="0" xfId="0" applyFont="1" applyAlignment="1">
      <alignment horizontal="center" vertical="center" wrapText="1"/>
    </xf>
    <xf numFmtId="0" fontId="18" fillId="0" borderId="0" xfId="0" applyFont="1" applyAlignment="1">
      <alignment horizontal="center" vertical="center"/>
    </xf>
    <xf numFmtId="165" fontId="18" fillId="0" borderId="0" xfId="0" applyNumberFormat="1" applyFont="1" applyAlignment="1">
      <alignment horizontal="center" vertical="center"/>
    </xf>
    <xf numFmtId="0" fontId="18" fillId="0" borderId="0" xfId="0" applyFont="1" applyFill="1" applyAlignment="1">
      <alignment horizontal="center" vertical="center"/>
    </xf>
    <xf numFmtId="166" fontId="18" fillId="0" borderId="0" xfId="43" applyNumberFormat="1" applyFont="1" applyAlignment="1">
      <alignment horizontal="center" vertical="center"/>
    </xf>
    <xf numFmtId="0" fontId="18" fillId="0" borderId="0" xfId="0" applyFont="1" applyAlignment="1">
      <alignment horizontal="center" vertical="center" wrapText="1"/>
    </xf>
    <xf numFmtId="14" fontId="0" fillId="0" borderId="0" xfId="0" applyNumberFormat="1" applyFont="1" applyAlignment="1">
      <alignment horizontal="center" vertical="center"/>
    </xf>
    <xf numFmtId="165" fontId="0" fillId="0" borderId="0" xfId="0" applyNumberFormat="1" applyFont="1" applyAlignment="1">
      <alignment horizontal="center" vertical="center" wrapText="1"/>
    </xf>
    <xf numFmtId="14" fontId="0" fillId="0" borderId="0" xfId="0" applyNumberFormat="1" applyFont="1" applyAlignment="1">
      <alignment horizontal="center" vertical="center" wrapText="1"/>
    </xf>
    <xf numFmtId="167" fontId="0" fillId="0" borderId="0" xfId="43" applyNumberFormat="1" applyFont="1" applyAlignment="1">
      <alignment horizontal="center" vertical="center"/>
    </xf>
    <xf numFmtId="167" fontId="18" fillId="0" borderId="0" xfId="43" applyNumberFormat="1" applyFont="1" applyAlignment="1">
      <alignment horizontal="center" vertical="center"/>
    </xf>
    <xf numFmtId="168" fontId="0" fillId="0" borderId="0" xfId="0" applyNumberFormat="1" applyFont="1" applyAlignment="1">
      <alignment horizontal="center" vertical="center"/>
    </xf>
    <xf numFmtId="9" fontId="0" fillId="0" borderId="0" xfId="45" applyFont="1" applyAlignment="1">
      <alignment horizontal="center" vertical="center"/>
    </xf>
    <xf numFmtId="173" fontId="18" fillId="0" borderId="0" xfId="0" applyNumberFormat="1" applyFont="1" applyAlignment="1">
      <alignment horizontal="center" vertical="center"/>
    </xf>
    <xf numFmtId="173" fontId="0" fillId="0" borderId="0" xfId="0" applyNumberFormat="1" applyFont="1" applyAlignment="1">
      <alignment horizontal="center" vertical="center"/>
    </xf>
    <xf numFmtId="173" fontId="18" fillId="0" borderId="0" xfId="42" applyNumberFormat="1" applyFont="1" applyAlignment="1">
      <alignment horizontal="center" vertical="center"/>
    </xf>
    <xf numFmtId="173" fontId="0" fillId="0" borderId="0" xfId="42" applyNumberFormat="1" applyFont="1" applyAlignment="1">
      <alignment horizontal="center" vertical="center"/>
    </xf>
    <xf numFmtId="173" fontId="0" fillId="0" borderId="0" xfId="42" applyNumberFormat="1" applyFont="1" applyFill="1" applyAlignment="1">
      <alignment horizontal="center" vertical="center"/>
    </xf>
    <xf numFmtId="173" fontId="0" fillId="0" borderId="0" xfId="43" applyNumberFormat="1" applyFont="1" applyAlignment="1">
      <alignment horizontal="center" vertical="center"/>
    </xf>
    <xf numFmtId="173" fontId="18" fillId="0" borderId="0" xfId="44" applyNumberFormat="1" applyFont="1" applyAlignment="1">
      <alignment horizontal="center" vertical="center"/>
    </xf>
    <xf numFmtId="173" fontId="0" fillId="0" borderId="0" xfId="44" applyNumberFormat="1" applyFont="1" applyAlignment="1">
      <alignment horizontal="center" vertical="center"/>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illares [0]" xfId="42" builtinId="6"/>
    <cellStyle name="Moneda" xfId="44" builtinId="4"/>
    <cellStyle name="Neutral" xfId="8" builtinId="28" customBuiltin="1"/>
    <cellStyle name="Normal" xfId="0" builtinId="0"/>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7">
    <dxf>
      <font>
        <b val="0"/>
        <i val="0"/>
        <strike val="0"/>
        <condense val="0"/>
        <extend val="0"/>
        <outline val="0"/>
        <shadow val="0"/>
        <u val="none"/>
        <vertAlign val="baseline"/>
        <sz val="11"/>
        <color theme="1"/>
        <name val="Calibri"/>
        <scheme val="minor"/>
      </font>
      <numFmt numFmtId="173" formatCode="&quot;$&quot;\ #,##0"/>
      <alignment horizontal="center" vertical="center" textRotation="0" wrapText="0" indent="0" justifyLastLine="0" shrinkToFit="0" readingOrder="0"/>
    </dxf>
    <dxf>
      <font>
        <strike val="0"/>
        <outline val="0"/>
        <shadow val="0"/>
        <u val="none"/>
        <vertAlign val="baseline"/>
        <sz val="11"/>
        <color theme="1"/>
        <name val="Calibri"/>
        <scheme val="minor"/>
      </font>
      <numFmt numFmtId="168" formatCode="d/mm/yyyy;@"/>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73" formatCode="&quot;$&quot;\ #,##0"/>
      <alignment horizontal="center" vertical="center" textRotation="0" wrapText="0" indent="0" justifyLastLine="0" shrinkToFit="0" readingOrder="0"/>
    </dxf>
    <dxf>
      <font>
        <strike val="0"/>
        <outline val="0"/>
        <shadow val="0"/>
        <u val="none"/>
        <vertAlign val="baseline"/>
        <sz val="11"/>
        <color theme="1"/>
        <name val="Calibri"/>
        <scheme val="minor"/>
      </font>
      <numFmt numFmtId="165" formatCode="yyyy\-mm\-dd;@"/>
      <alignment horizontal="center" vertical="center" textRotation="0" wrapText="0" indent="0" justifyLastLine="0" shrinkToFit="0" readingOrder="0"/>
    </dxf>
    <dxf>
      <font>
        <strike val="0"/>
        <outline val="0"/>
        <shadow val="0"/>
        <u val="none"/>
        <vertAlign val="baseline"/>
        <sz val="11"/>
        <color theme="1"/>
        <name val="Calibri"/>
        <scheme val="minor"/>
      </font>
      <numFmt numFmtId="166" formatCode="_-* #,##0_-;\-* #,##0_-;_-* &quot;-&quot;??_-;_-@_-"/>
      <alignment horizontal="center" vertical="center" textRotation="0" wrapText="0" indent="0" justifyLastLine="0" shrinkToFit="0" readingOrder="0"/>
    </dxf>
    <dxf>
      <font>
        <strike val="0"/>
        <outline val="0"/>
        <shadow val="0"/>
        <u val="none"/>
        <vertAlign val="baseline"/>
        <sz val="11"/>
        <color theme="1"/>
        <name val="Calibri"/>
        <scheme val="minor"/>
      </font>
      <numFmt numFmtId="173" formatCode="&quot;$&quot;\ #,##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yyyy\-mm\-dd;@"/>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yyyy\-mm\-dd;@"/>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7"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165" formatCode="yyyy\-mm\-dd;@"/>
      <alignment horizontal="center" vertical="center" textRotation="0" wrapText="0" indent="0" justifyLastLine="0" shrinkToFit="0" readingOrder="0"/>
    </dxf>
    <dxf>
      <font>
        <strike val="0"/>
        <outline val="0"/>
        <shadow val="0"/>
        <u val="none"/>
        <vertAlign val="baseline"/>
        <sz val="11"/>
        <color theme="1"/>
        <name val="Calibri"/>
        <scheme val="minor"/>
      </font>
      <numFmt numFmtId="165" formatCode="yyyy\-mm\-dd;@"/>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auto="1"/>
        <name val="Calibri"/>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RELACION%20CONTRATACION%202022-PAGOS%202022%20OK%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SUPERVISORES"/>
      <sheetName val="DATOS"/>
      <sheetName val="Hoja1"/>
      <sheetName val="Hoja3"/>
    </sheetNames>
    <sheetDataSet>
      <sheetData sheetId="0"/>
      <sheetData sheetId="1"/>
      <sheetData sheetId="2">
        <row r="2">
          <cell r="A2" t="str">
            <v>(C1) Prestación de Servicios</v>
          </cell>
        </row>
        <row r="3">
          <cell r="A3" t="str">
            <v xml:space="preserve"> (C2) Consultoría</v>
          </cell>
        </row>
        <row r="4">
          <cell r="A4" t="str">
            <v xml:space="preserve"> (C3) Mantenimiento y/o Reparación</v>
          </cell>
        </row>
        <row r="5">
          <cell r="A5" t="str">
            <v xml:space="preserve"> (C4) Obra Pública</v>
          </cell>
        </row>
        <row r="6">
          <cell r="A6" t="str">
            <v xml:space="preserve"> (C5) Compra Venta y/o Suministro</v>
          </cell>
        </row>
        <row r="7">
          <cell r="A7" t="str">
            <v xml:space="preserve"> (C6) Concesión</v>
          </cell>
        </row>
        <row r="8">
          <cell r="A8" t="str">
            <v xml:space="preserve"> (C7) Comodato</v>
          </cell>
        </row>
        <row r="9">
          <cell r="A9" t="str">
            <v xml:space="preserve"> (C8) Arrendamiento</v>
          </cell>
        </row>
        <row r="10">
          <cell r="A10" t="str">
            <v xml:space="preserve"> (C9) Seguros </v>
          </cell>
        </row>
        <row r="11">
          <cell r="A11" t="str">
            <v>(C10) Otros.</v>
          </cell>
        </row>
      </sheetData>
      <sheetData sheetId="3"/>
      <sheetData sheetId="4"/>
    </sheetDataSet>
  </externalBook>
</externalLink>
</file>

<file path=xl/tables/table1.xml><?xml version="1.0" encoding="utf-8"?>
<table xmlns="http://schemas.openxmlformats.org/spreadsheetml/2006/main" id="2" name="Tabla13" displayName="Tabla13" ref="A1:O239" totalsRowShown="0" headerRowDxfId="16" dataDxfId="15">
  <autoFilter ref="A1:O239"/>
  <tableColumns count="15">
    <tableColumn id="1" name="(C) Número Del Contrato" dataDxfId="14"/>
    <tableColumn id="26" name="(C) Nombre Del Contratista" dataDxfId="10"/>
    <tableColumn id="4" name="(C) Nit O Cédula Del Contratista" dataDxfId="9" dataCellStyle="Millares"/>
    <tableColumn id="3" name="(C) Objeto" dataDxfId="2"/>
    <tableColumn id="5" name="(D) Valor Del Contrato" dataDxfId="0" dataCellStyle="Moneda"/>
    <tableColumn id="11" name="(F) Fecha Firma" dataDxfId="1"/>
    <tableColumn id="18" name="(F) Fecha Iniciación" dataDxfId="13"/>
    <tableColumn id="20" name="(F) Fecha Adición" dataDxfId="12"/>
    <tableColumn id="21" name="(C) Plazo Adición" dataDxfId="11"/>
    <tableColumn id="22" name="(D) Valor Adición" dataDxfId="5" dataCellStyle="Millares"/>
    <tableColumn id="23" name="(D) Valor Pagos Efectuados" dataDxfId="3" dataCellStyle="Millares [0]"/>
    <tableColumn id="24" name="(F) Fecha De Terminación" dataDxfId="4"/>
    <tableColumn id="28" name="(F) Fecha De Acta De Liquidación" dataDxfId="8"/>
    <tableColumn id="27" name="Porcentaje de Ejecución " dataDxfId="7">
      <calculatedColumnFormula>+Tabla13[[#This Row],[(D) Valor Pagos Efectuados]]/Tabla13[[#This Row],[(D) Valor Del Contrato]]</calculatedColumnFormula>
    </tableColumn>
    <tableColumn id="25" name="Recursos Pendientes de Ejecutar " dataDxfId="6">
      <calculatedColumnFormula>+Tabla13[[#This Row],[(D) Valor Del Contrato]]-Tabla13[[#This Row],[(D) Valor Pagos Efectuados]]</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6"/>
  <sheetViews>
    <sheetView tabSelected="1" workbookViewId="0">
      <pane xSplit="1" topLeftCell="B1" activePane="topRight" state="frozen"/>
      <selection pane="topRight" activeCell="D3" sqref="D3"/>
    </sheetView>
  </sheetViews>
  <sheetFormatPr baseColWidth="10" defaultColWidth="11.42578125" defaultRowHeight="15" x14ac:dyDescent="0.25"/>
  <cols>
    <col min="1" max="1" width="23.140625" style="5" bestFit="1" customWidth="1"/>
    <col min="2" max="2" width="48.85546875" style="7" customWidth="1"/>
    <col min="3" max="3" width="23.28515625" style="7" customWidth="1"/>
    <col min="4" max="4" width="60.5703125" style="5" customWidth="1"/>
    <col min="5" max="5" width="22.28515625" style="23" customWidth="1"/>
    <col min="6" max="6" width="19" style="6" bestFit="1" customWidth="1"/>
    <col min="7" max="7" width="22.5703125" style="6" bestFit="1" customWidth="1"/>
    <col min="8" max="8" width="34.42578125" style="5" customWidth="1"/>
    <col min="9" max="9" width="16.28515625" style="5" customWidth="1"/>
    <col min="10" max="10" width="20.5703125" style="5" customWidth="1"/>
    <col min="11" max="11" width="26.140625" style="19" customWidth="1"/>
    <col min="12" max="12" width="23.5703125" style="6" bestFit="1" customWidth="1"/>
    <col min="13" max="14" width="23.5703125" style="6" customWidth="1"/>
    <col min="15" max="15" width="30" style="17" bestFit="1" customWidth="1"/>
    <col min="16" max="16384" width="11.42578125" style="5"/>
  </cols>
  <sheetData>
    <row r="1" spans="1:15" x14ac:dyDescent="0.25">
      <c r="A1" s="5" t="s">
        <v>0</v>
      </c>
      <c r="B1" s="9" t="s">
        <v>3</v>
      </c>
      <c r="C1" s="8" t="s">
        <v>4</v>
      </c>
      <c r="D1" s="5" t="s">
        <v>1</v>
      </c>
      <c r="E1" s="23" t="s">
        <v>2</v>
      </c>
      <c r="F1" s="6" t="s">
        <v>5</v>
      </c>
      <c r="G1" s="6" t="s">
        <v>6</v>
      </c>
      <c r="H1" s="5" t="s">
        <v>7</v>
      </c>
      <c r="I1" s="5" t="s">
        <v>8</v>
      </c>
      <c r="J1" s="5" t="s">
        <v>9</v>
      </c>
      <c r="K1" s="19" t="s">
        <v>10</v>
      </c>
      <c r="L1" s="6" t="s">
        <v>11</v>
      </c>
      <c r="M1" s="5" t="s">
        <v>12</v>
      </c>
      <c r="N1" s="6" t="s">
        <v>582</v>
      </c>
      <c r="O1" s="17" t="s">
        <v>583</v>
      </c>
    </row>
    <row r="2" spans="1:15" s="2" customFormat="1" ht="60" x14ac:dyDescent="0.25">
      <c r="A2" s="2" t="s">
        <v>13</v>
      </c>
      <c r="B2" s="2" t="s">
        <v>354</v>
      </c>
      <c r="C2" s="13">
        <v>1124853538</v>
      </c>
      <c r="D2" s="4" t="s">
        <v>120</v>
      </c>
      <c r="E2" s="24">
        <v>20000000</v>
      </c>
      <c r="F2" s="15" t="s">
        <v>489</v>
      </c>
      <c r="G2" s="3" t="s">
        <v>489</v>
      </c>
      <c r="H2" s="3"/>
      <c r="J2" s="1"/>
      <c r="K2" s="20">
        <v>20000000</v>
      </c>
      <c r="L2" s="3">
        <v>45451</v>
      </c>
      <c r="N2" s="16">
        <f>+Tabla13[[#This Row],[(D) Valor Pagos Efectuados]]/Tabla13[[#This Row],[(D) Valor Del Contrato]]</f>
        <v>1</v>
      </c>
      <c r="O2" s="18">
        <f>+Tabla13[[#This Row],[(D) Valor Del Contrato]]-Tabla13[[#This Row],[(D) Valor Pagos Efectuados]]</f>
        <v>0</v>
      </c>
    </row>
    <row r="3" spans="1:15" s="2" customFormat="1" ht="60" x14ac:dyDescent="0.25">
      <c r="A3" s="2" t="s">
        <v>14</v>
      </c>
      <c r="B3" s="2" t="s">
        <v>355</v>
      </c>
      <c r="C3" s="13">
        <v>1124861340</v>
      </c>
      <c r="D3" s="4" t="s">
        <v>121</v>
      </c>
      <c r="E3" s="24">
        <v>16500000</v>
      </c>
      <c r="F3" s="15" t="s">
        <v>489</v>
      </c>
      <c r="G3" s="3" t="s">
        <v>489</v>
      </c>
      <c r="H3" s="3"/>
      <c r="J3" s="1"/>
      <c r="K3" s="20">
        <v>16500000</v>
      </c>
      <c r="L3" s="3">
        <v>45451</v>
      </c>
      <c r="N3" s="16">
        <f>+Tabla13[[#This Row],[(D) Valor Pagos Efectuados]]/Tabla13[[#This Row],[(D) Valor Del Contrato]]</f>
        <v>1</v>
      </c>
      <c r="O3" s="18">
        <f>+Tabla13[[#This Row],[(D) Valor Del Contrato]]-Tabla13[[#This Row],[(D) Valor Pagos Efectuados]]</f>
        <v>0</v>
      </c>
    </row>
    <row r="4" spans="1:15" s="2" customFormat="1" ht="60" x14ac:dyDescent="0.25">
      <c r="A4" s="2" t="s">
        <v>15</v>
      </c>
      <c r="B4" s="2" t="s">
        <v>78</v>
      </c>
      <c r="C4" s="13">
        <v>1124862307</v>
      </c>
      <c r="D4" s="4" t="s">
        <v>122</v>
      </c>
      <c r="E4" s="24">
        <v>12000000</v>
      </c>
      <c r="F4" s="15" t="s">
        <v>489</v>
      </c>
      <c r="G4" s="3" t="s">
        <v>489</v>
      </c>
      <c r="H4" s="3"/>
      <c r="J4" s="1"/>
      <c r="K4" s="20">
        <v>12000000</v>
      </c>
      <c r="L4" s="3">
        <v>45451</v>
      </c>
      <c r="M4" s="3"/>
      <c r="N4" s="16">
        <f>+Tabla13[[#This Row],[(D) Valor Pagos Efectuados]]/Tabla13[[#This Row],[(D) Valor Del Contrato]]</f>
        <v>1</v>
      </c>
      <c r="O4" s="18">
        <f>+Tabla13[[#This Row],[(D) Valor Del Contrato]]-Tabla13[[#This Row],[(D) Valor Pagos Efectuados]]</f>
        <v>0</v>
      </c>
    </row>
    <row r="5" spans="1:15" s="2" customFormat="1" ht="45" x14ac:dyDescent="0.25">
      <c r="A5" s="2" t="s">
        <v>16</v>
      </c>
      <c r="B5" s="2" t="s">
        <v>356</v>
      </c>
      <c r="C5" s="13">
        <v>1124855904</v>
      </c>
      <c r="D5" s="4" t="s">
        <v>123</v>
      </c>
      <c r="E5" s="24">
        <v>16500000</v>
      </c>
      <c r="F5" s="15" t="s">
        <v>489</v>
      </c>
      <c r="G5" s="3" t="s">
        <v>489</v>
      </c>
      <c r="H5" s="3"/>
      <c r="J5" s="1"/>
      <c r="K5" s="20">
        <v>16500000</v>
      </c>
      <c r="L5" s="3">
        <v>45451</v>
      </c>
      <c r="M5" s="4"/>
      <c r="N5" s="16">
        <f>+Tabla13[[#This Row],[(D) Valor Pagos Efectuados]]/Tabla13[[#This Row],[(D) Valor Del Contrato]]</f>
        <v>1</v>
      </c>
      <c r="O5" s="18">
        <f>+Tabla13[[#This Row],[(D) Valor Del Contrato]]-Tabla13[[#This Row],[(D) Valor Pagos Efectuados]]</f>
        <v>0</v>
      </c>
    </row>
    <row r="6" spans="1:15" s="2" customFormat="1" ht="60" x14ac:dyDescent="0.25">
      <c r="A6" s="2" t="s">
        <v>17</v>
      </c>
      <c r="B6" s="2" t="s">
        <v>357</v>
      </c>
      <c r="C6" s="13">
        <v>69008744</v>
      </c>
      <c r="D6" s="4" t="s">
        <v>124</v>
      </c>
      <c r="E6" s="24">
        <v>16500000</v>
      </c>
      <c r="F6" s="15" t="s">
        <v>489</v>
      </c>
      <c r="G6" s="3" t="s">
        <v>489</v>
      </c>
      <c r="H6" s="3"/>
      <c r="J6" s="1"/>
      <c r="K6" s="20">
        <v>16500000</v>
      </c>
      <c r="L6" s="3">
        <v>45451</v>
      </c>
      <c r="N6" s="16">
        <f>+Tabla13[[#This Row],[(D) Valor Pagos Efectuados]]/Tabla13[[#This Row],[(D) Valor Del Contrato]]</f>
        <v>1</v>
      </c>
      <c r="O6" s="18">
        <f>+Tabla13[[#This Row],[(D) Valor Del Contrato]]-Tabla13[[#This Row],[(D) Valor Pagos Efectuados]]</f>
        <v>0</v>
      </c>
    </row>
    <row r="7" spans="1:15" s="2" customFormat="1" ht="60" x14ac:dyDescent="0.25">
      <c r="A7" s="2" t="s">
        <v>18</v>
      </c>
      <c r="B7" s="2" t="s">
        <v>358</v>
      </c>
      <c r="C7" s="13">
        <v>69055305</v>
      </c>
      <c r="D7" s="4" t="s">
        <v>125</v>
      </c>
      <c r="E7" s="24">
        <v>12000000</v>
      </c>
      <c r="F7" s="15" t="s">
        <v>489</v>
      </c>
      <c r="G7" s="3" t="s">
        <v>489</v>
      </c>
      <c r="H7" s="3"/>
      <c r="J7" s="1"/>
      <c r="K7" s="20">
        <v>12000000</v>
      </c>
      <c r="L7" s="3">
        <v>45451</v>
      </c>
      <c r="N7" s="16">
        <f>+Tabla13[[#This Row],[(D) Valor Pagos Efectuados]]/Tabla13[[#This Row],[(D) Valor Del Contrato]]</f>
        <v>1</v>
      </c>
      <c r="O7" s="18">
        <f>+Tabla13[[#This Row],[(D) Valor Del Contrato]]-Tabla13[[#This Row],[(D) Valor Pagos Efectuados]]</f>
        <v>0</v>
      </c>
    </row>
    <row r="8" spans="1:15" s="2" customFormat="1" ht="45" x14ac:dyDescent="0.25">
      <c r="A8" s="2" t="s">
        <v>19</v>
      </c>
      <c r="B8" s="2" t="s">
        <v>359</v>
      </c>
      <c r="C8" s="13">
        <v>1124864150</v>
      </c>
      <c r="D8" s="4" t="s">
        <v>126</v>
      </c>
      <c r="E8" s="24">
        <v>17500000</v>
      </c>
      <c r="F8" s="15" t="s">
        <v>489</v>
      </c>
      <c r="G8" s="3" t="s">
        <v>489</v>
      </c>
      <c r="H8" s="3"/>
      <c r="J8" s="1"/>
      <c r="K8" s="20">
        <v>17500000</v>
      </c>
      <c r="L8" s="3">
        <v>45451</v>
      </c>
      <c r="N8" s="16">
        <f>+Tabla13[[#This Row],[(D) Valor Pagos Efectuados]]/Tabla13[[#This Row],[(D) Valor Del Contrato]]</f>
        <v>1</v>
      </c>
      <c r="O8" s="18">
        <f>+Tabla13[[#This Row],[(D) Valor Del Contrato]]-Tabla13[[#This Row],[(D) Valor Pagos Efectuados]]</f>
        <v>0</v>
      </c>
    </row>
    <row r="9" spans="1:15" s="2" customFormat="1" ht="75" x14ac:dyDescent="0.25">
      <c r="A9" s="2" t="s">
        <v>20</v>
      </c>
      <c r="B9" s="2" t="s">
        <v>360</v>
      </c>
      <c r="C9" s="13">
        <v>98393741</v>
      </c>
      <c r="D9" s="4" t="s">
        <v>127</v>
      </c>
      <c r="E9" s="24">
        <v>16500000</v>
      </c>
      <c r="F9" s="15" t="s">
        <v>489</v>
      </c>
      <c r="G9" s="3" t="s">
        <v>489</v>
      </c>
      <c r="H9" s="3"/>
      <c r="J9" s="1"/>
      <c r="K9" s="20">
        <v>16500000</v>
      </c>
      <c r="L9" s="3">
        <v>45451</v>
      </c>
      <c r="M9" s="3"/>
      <c r="N9" s="16">
        <f>+Tabla13[[#This Row],[(D) Valor Pagos Efectuados]]/Tabla13[[#This Row],[(D) Valor Del Contrato]]</f>
        <v>1</v>
      </c>
      <c r="O9" s="18">
        <f>+Tabla13[[#This Row],[(D) Valor Del Contrato]]-Tabla13[[#This Row],[(D) Valor Pagos Efectuados]]</f>
        <v>0</v>
      </c>
    </row>
    <row r="10" spans="1:15" s="2" customFormat="1" ht="102.75" customHeight="1" x14ac:dyDescent="0.25">
      <c r="A10" s="2" t="s">
        <v>21</v>
      </c>
      <c r="B10" s="2" t="s">
        <v>343</v>
      </c>
      <c r="C10" s="13">
        <v>69007891</v>
      </c>
      <c r="D10" s="4" t="s">
        <v>128</v>
      </c>
      <c r="E10" s="24">
        <v>10000000</v>
      </c>
      <c r="F10" s="15" t="s">
        <v>489</v>
      </c>
      <c r="G10" s="3" t="s">
        <v>489</v>
      </c>
      <c r="H10" s="3"/>
      <c r="J10" s="1"/>
      <c r="K10" s="20">
        <v>10000000</v>
      </c>
      <c r="L10" s="3">
        <v>45451</v>
      </c>
      <c r="N10" s="16">
        <f>+Tabla13[[#This Row],[(D) Valor Pagos Efectuados]]/Tabla13[[#This Row],[(D) Valor Del Contrato]]</f>
        <v>1</v>
      </c>
      <c r="O10" s="18">
        <f>+Tabla13[[#This Row],[(D) Valor Del Contrato]]-Tabla13[[#This Row],[(D) Valor Pagos Efectuados]]</f>
        <v>0</v>
      </c>
    </row>
    <row r="11" spans="1:15" s="2" customFormat="1" ht="60" x14ac:dyDescent="0.25">
      <c r="A11" s="2" t="s">
        <v>22</v>
      </c>
      <c r="B11" s="2" t="s">
        <v>345</v>
      </c>
      <c r="C11" s="13">
        <v>18131218</v>
      </c>
      <c r="D11" s="4" t="s">
        <v>129</v>
      </c>
      <c r="E11" s="24">
        <v>18500000</v>
      </c>
      <c r="F11" s="15" t="s">
        <v>490</v>
      </c>
      <c r="G11" s="3" t="s">
        <v>490</v>
      </c>
      <c r="H11" s="3"/>
      <c r="J11" s="1"/>
      <c r="K11" s="20">
        <v>18500000</v>
      </c>
      <c r="L11" s="3">
        <v>45457</v>
      </c>
      <c r="M11" s="4"/>
      <c r="N11" s="16">
        <f>+Tabla13[[#This Row],[(D) Valor Pagos Efectuados]]/Tabla13[[#This Row],[(D) Valor Del Contrato]]</f>
        <v>1</v>
      </c>
      <c r="O11" s="18">
        <f>+Tabla13[[#This Row],[(D) Valor Del Contrato]]-Tabla13[[#This Row],[(D) Valor Pagos Efectuados]]</f>
        <v>0</v>
      </c>
    </row>
    <row r="12" spans="1:15" s="2" customFormat="1" ht="60" x14ac:dyDescent="0.25">
      <c r="A12" s="2" t="s">
        <v>23</v>
      </c>
      <c r="B12" s="2" t="s">
        <v>361</v>
      </c>
      <c r="C12" s="13">
        <v>1075294604</v>
      </c>
      <c r="D12" s="4" t="s">
        <v>130</v>
      </c>
      <c r="E12" s="24">
        <v>16500000</v>
      </c>
      <c r="F12" s="15">
        <v>45306</v>
      </c>
      <c r="G12" s="3" t="s">
        <v>490</v>
      </c>
      <c r="H12" s="3"/>
      <c r="J12" s="1"/>
      <c r="K12" s="20">
        <v>16500000</v>
      </c>
      <c r="L12" s="3">
        <v>45457</v>
      </c>
      <c r="M12" s="4"/>
      <c r="N12" s="16">
        <f>+Tabla13[[#This Row],[(D) Valor Pagos Efectuados]]/Tabla13[[#This Row],[(D) Valor Del Contrato]]</f>
        <v>1</v>
      </c>
      <c r="O12" s="18">
        <f>+Tabla13[[#This Row],[(D) Valor Del Contrato]]-Tabla13[[#This Row],[(D) Valor Pagos Efectuados]]</f>
        <v>0</v>
      </c>
    </row>
    <row r="13" spans="1:15" s="2" customFormat="1" ht="45" x14ac:dyDescent="0.25">
      <c r="A13" s="2" t="s">
        <v>24</v>
      </c>
      <c r="B13" s="2" t="s">
        <v>347</v>
      </c>
      <c r="C13" s="13">
        <v>18195336</v>
      </c>
      <c r="D13" s="4" t="s">
        <v>131</v>
      </c>
      <c r="E13" s="24">
        <v>18500000</v>
      </c>
      <c r="F13" s="15" t="s">
        <v>490</v>
      </c>
      <c r="G13" s="3" t="s">
        <v>490</v>
      </c>
      <c r="H13" s="3"/>
      <c r="J13" s="1"/>
      <c r="K13" s="20">
        <v>18500000</v>
      </c>
      <c r="L13" s="3">
        <v>45457</v>
      </c>
      <c r="N13" s="16">
        <f>+Tabla13[[#This Row],[(D) Valor Pagos Efectuados]]/Tabla13[[#This Row],[(D) Valor Del Contrato]]</f>
        <v>1</v>
      </c>
      <c r="O13" s="18">
        <f>+Tabla13[[#This Row],[(D) Valor Del Contrato]]-Tabla13[[#This Row],[(D) Valor Pagos Efectuados]]</f>
        <v>0</v>
      </c>
    </row>
    <row r="14" spans="1:15" s="2" customFormat="1" ht="75" x14ac:dyDescent="0.25">
      <c r="A14" s="2" t="s">
        <v>25</v>
      </c>
      <c r="B14" s="2" t="s">
        <v>362</v>
      </c>
      <c r="C14" s="13">
        <v>1010098068</v>
      </c>
      <c r="D14" s="4" t="s">
        <v>132</v>
      </c>
      <c r="E14" s="24">
        <v>10000000</v>
      </c>
      <c r="F14" s="15" t="s">
        <v>490</v>
      </c>
      <c r="G14" s="3" t="s">
        <v>490</v>
      </c>
      <c r="H14" s="3"/>
      <c r="J14" s="1"/>
      <c r="K14" s="20">
        <v>10000000</v>
      </c>
      <c r="L14" s="3">
        <v>45457</v>
      </c>
      <c r="N14" s="16">
        <f>+Tabla13[[#This Row],[(D) Valor Pagos Efectuados]]/Tabla13[[#This Row],[(D) Valor Del Contrato]]</f>
        <v>1</v>
      </c>
      <c r="O14" s="18">
        <f>+Tabla13[[#This Row],[(D) Valor Del Contrato]]-Tabla13[[#This Row],[(D) Valor Pagos Efectuados]]</f>
        <v>0</v>
      </c>
    </row>
    <row r="15" spans="1:15" s="2" customFormat="1" ht="45" x14ac:dyDescent="0.25">
      <c r="A15" s="2" t="s">
        <v>26</v>
      </c>
      <c r="B15" s="2" t="s">
        <v>348</v>
      </c>
      <c r="C15" s="13">
        <v>18128743</v>
      </c>
      <c r="D15" s="4" t="s">
        <v>133</v>
      </c>
      <c r="E15" s="24">
        <v>17500000</v>
      </c>
      <c r="F15" s="15" t="s">
        <v>490</v>
      </c>
      <c r="G15" s="3" t="s">
        <v>490</v>
      </c>
      <c r="H15" s="3"/>
      <c r="J15" s="1"/>
      <c r="K15" s="20">
        <v>17500000</v>
      </c>
      <c r="L15" s="3">
        <v>45457</v>
      </c>
      <c r="M15" s="4"/>
      <c r="N15" s="16">
        <f>+Tabla13[[#This Row],[(D) Valor Pagos Efectuados]]/Tabla13[[#This Row],[(D) Valor Del Contrato]]</f>
        <v>1</v>
      </c>
      <c r="O15" s="18">
        <f>+Tabla13[[#This Row],[(D) Valor Del Contrato]]-Tabla13[[#This Row],[(D) Valor Pagos Efectuados]]</f>
        <v>0</v>
      </c>
    </row>
    <row r="16" spans="1:15" s="2" customFormat="1" ht="60" x14ac:dyDescent="0.25">
      <c r="A16" s="2" t="s">
        <v>27</v>
      </c>
      <c r="B16" s="2" t="s">
        <v>363</v>
      </c>
      <c r="C16" s="13">
        <v>1124849301</v>
      </c>
      <c r="D16" s="4" t="s">
        <v>134</v>
      </c>
      <c r="E16" s="24">
        <v>8000000</v>
      </c>
      <c r="F16" s="15" t="s">
        <v>491</v>
      </c>
      <c r="G16" s="3" t="s">
        <v>491</v>
      </c>
      <c r="H16" s="3"/>
      <c r="J16" s="1"/>
      <c r="K16" s="20">
        <v>8000000</v>
      </c>
      <c r="L16" s="3">
        <v>45422</v>
      </c>
      <c r="M16" s="11"/>
      <c r="N16" s="16">
        <f>+Tabla13[[#This Row],[(D) Valor Pagos Efectuados]]/Tabla13[[#This Row],[(D) Valor Del Contrato]]</f>
        <v>1</v>
      </c>
      <c r="O16" s="18">
        <f>+Tabla13[[#This Row],[(D) Valor Del Contrato]]-Tabla13[[#This Row],[(D) Valor Pagos Efectuados]]</f>
        <v>0</v>
      </c>
    </row>
    <row r="17" spans="1:15" s="2" customFormat="1" ht="60" x14ac:dyDescent="0.25">
      <c r="A17" s="2" t="s">
        <v>28</v>
      </c>
      <c r="B17" s="2" t="s">
        <v>364</v>
      </c>
      <c r="C17" s="13">
        <v>27362201</v>
      </c>
      <c r="D17" s="4" t="s">
        <v>135</v>
      </c>
      <c r="E17" s="24">
        <v>16500000</v>
      </c>
      <c r="F17" s="15" t="s">
        <v>490</v>
      </c>
      <c r="G17" s="3" t="s">
        <v>490</v>
      </c>
      <c r="H17" s="3"/>
      <c r="J17" s="1"/>
      <c r="K17" s="20">
        <v>16500000</v>
      </c>
      <c r="L17" s="3">
        <v>45457</v>
      </c>
      <c r="N17" s="16">
        <f>+Tabla13[[#This Row],[(D) Valor Pagos Efectuados]]/Tabla13[[#This Row],[(D) Valor Del Contrato]]</f>
        <v>1</v>
      </c>
      <c r="O17" s="18">
        <f>+Tabla13[[#This Row],[(D) Valor Del Contrato]]-Tabla13[[#This Row],[(D) Valor Pagos Efectuados]]</f>
        <v>0</v>
      </c>
    </row>
    <row r="18" spans="1:15" s="2" customFormat="1" ht="60" x14ac:dyDescent="0.25">
      <c r="A18" s="2" t="s">
        <v>29</v>
      </c>
      <c r="B18" s="2" t="s">
        <v>365</v>
      </c>
      <c r="C18" s="13">
        <v>1127076408</v>
      </c>
      <c r="D18" s="4" t="s">
        <v>136</v>
      </c>
      <c r="E18" s="24">
        <v>14000000</v>
      </c>
      <c r="F18" s="15" t="s">
        <v>490</v>
      </c>
      <c r="G18" s="3" t="s">
        <v>490</v>
      </c>
      <c r="H18" s="3"/>
      <c r="J18" s="1"/>
      <c r="K18" s="20">
        <v>12600000</v>
      </c>
      <c r="L18" s="3">
        <v>45457</v>
      </c>
      <c r="M18" s="12">
        <v>45443</v>
      </c>
      <c r="N18" s="16">
        <f>+Tabla13[[#This Row],[(D) Valor Pagos Efectuados]]/Tabla13[[#This Row],[(D) Valor Del Contrato]]</f>
        <v>0.9</v>
      </c>
      <c r="O18" s="18">
        <f>+Tabla13[[#This Row],[(D) Valor Del Contrato]]-Tabla13[[#This Row],[(D) Valor Pagos Efectuados]]</f>
        <v>1400000</v>
      </c>
    </row>
    <row r="19" spans="1:15" s="2" customFormat="1" ht="60" x14ac:dyDescent="0.25">
      <c r="A19" s="2" t="s">
        <v>30</v>
      </c>
      <c r="B19" s="2" t="s">
        <v>344</v>
      </c>
      <c r="C19" s="13">
        <v>1018447695</v>
      </c>
      <c r="D19" s="4" t="s">
        <v>137</v>
      </c>
      <c r="E19" s="24">
        <v>17500000</v>
      </c>
      <c r="F19" s="15" t="s">
        <v>491</v>
      </c>
      <c r="G19" s="3" t="s">
        <v>491</v>
      </c>
      <c r="H19" s="3"/>
      <c r="J19" s="1"/>
      <c r="K19" s="20">
        <v>17500000</v>
      </c>
      <c r="L19" s="3">
        <v>45458</v>
      </c>
      <c r="M19" s="4"/>
      <c r="N19" s="16">
        <f>+Tabla13[[#This Row],[(D) Valor Pagos Efectuados]]/Tabla13[[#This Row],[(D) Valor Del Contrato]]</f>
        <v>1</v>
      </c>
      <c r="O19" s="18">
        <f>+Tabla13[[#This Row],[(D) Valor Del Contrato]]-Tabla13[[#This Row],[(D) Valor Pagos Efectuados]]</f>
        <v>0</v>
      </c>
    </row>
    <row r="20" spans="1:15" ht="90" x14ac:dyDescent="0.25">
      <c r="A20" s="5" t="s">
        <v>31</v>
      </c>
      <c r="B20" s="5" t="s">
        <v>366</v>
      </c>
      <c r="C20" s="14">
        <v>1061755869</v>
      </c>
      <c r="D20" s="9" t="s">
        <v>138</v>
      </c>
      <c r="E20" s="23">
        <v>16500000</v>
      </c>
      <c r="F20" s="15" t="s">
        <v>491</v>
      </c>
      <c r="G20" s="6" t="s">
        <v>491</v>
      </c>
      <c r="H20" s="6">
        <v>45437</v>
      </c>
      <c r="I20" s="5" t="s">
        <v>524</v>
      </c>
      <c r="J20" s="8">
        <v>3300000</v>
      </c>
      <c r="K20" s="19">
        <v>16500000</v>
      </c>
      <c r="L20" s="6">
        <v>45458</v>
      </c>
      <c r="M20" s="9"/>
      <c r="N20" s="16">
        <f>+Tabla13[[#This Row],[(D) Valor Pagos Efectuados]]/Tabla13[[#This Row],[(D) Valor Del Contrato]]</f>
        <v>1</v>
      </c>
      <c r="O20" s="18">
        <f>+Tabla13[[#This Row],[(D) Valor Del Contrato]]-Tabla13[[#This Row],[(D) Valor Pagos Efectuados]]</f>
        <v>0</v>
      </c>
    </row>
    <row r="21" spans="1:15" s="2" customFormat="1" ht="105" x14ac:dyDescent="0.25">
      <c r="A21" s="2" t="s">
        <v>32</v>
      </c>
      <c r="B21" s="2" t="s">
        <v>367</v>
      </c>
      <c r="C21" s="13" t="s">
        <v>81</v>
      </c>
      <c r="D21" s="4" t="s">
        <v>139</v>
      </c>
      <c r="E21" s="24">
        <v>29945000</v>
      </c>
      <c r="F21" s="15" t="s">
        <v>492</v>
      </c>
      <c r="G21" s="3" t="s">
        <v>492</v>
      </c>
      <c r="H21" s="3"/>
      <c r="J21" s="1"/>
      <c r="K21" s="20">
        <v>28401000</v>
      </c>
      <c r="L21" s="3">
        <v>45317</v>
      </c>
      <c r="N21" s="16">
        <f>+Tabla13[[#This Row],[(D) Valor Pagos Efectuados]]/Tabla13[[#This Row],[(D) Valor Del Contrato]]</f>
        <v>0.94843880447487061</v>
      </c>
      <c r="O21" s="18">
        <f>+Tabla13[[#This Row],[(D) Valor Del Contrato]]-Tabla13[[#This Row],[(D) Valor Pagos Efectuados]]</f>
        <v>1544000</v>
      </c>
    </row>
    <row r="22" spans="1:15" s="2" customFormat="1" ht="75" x14ac:dyDescent="0.25">
      <c r="A22" s="2" t="s">
        <v>33</v>
      </c>
      <c r="B22" s="2" t="s">
        <v>368</v>
      </c>
      <c r="C22" s="13">
        <v>18128663</v>
      </c>
      <c r="D22" s="4" t="s">
        <v>140</v>
      </c>
      <c r="E22" s="24">
        <v>16000000</v>
      </c>
      <c r="F22" s="15" t="s">
        <v>522</v>
      </c>
      <c r="G22" s="3" t="s">
        <v>493</v>
      </c>
      <c r="H22" s="3"/>
      <c r="J22" s="1"/>
      <c r="K22" s="20">
        <v>16000000</v>
      </c>
      <c r="L22" s="3">
        <v>45433</v>
      </c>
      <c r="N22" s="16">
        <f>+Tabla13[[#This Row],[(D) Valor Pagos Efectuados]]/Tabla13[[#This Row],[(D) Valor Del Contrato]]</f>
        <v>1</v>
      </c>
      <c r="O22" s="18">
        <f>+Tabla13[[#This Row],[(D) Valor Del Contrato]]-Tabla13[[#This Row],[(D) Valor Pagos Efectuados]]</f>
        <v>0</v>
      </c>
    </row>
    <row r="23" spans="1:15" s="2" customFormat="1" ht="105" x14ac:dyDescent="0.25">
      <c r="A23" s="2" t="s">
        <v>34</v>
      </c>
      <c r="B23" s="2" t="s">
        <v>369</v>
      </c>
      <c r="C23" s="13">
        <v>1085936189</v>
      </c>
      <c r="D23" s="4" t="s">
        <v>141</v>
      </c>
      <c r="E23" s="24">
        <v>3100000</v>
      </c>
      <c r="F23" s="15" t="s">
        <v>522</v>
      </c>
      <c r="G23" s="3" t="s">
        <v>493</v>
      </c>
      <c r="H23" s="3"/>
      <c r="J23" s="1"/>
      <c r="K23" s="20">
        <v>3100000</v>
      </c>
      <c r="L23" s="3">
        <v>45343</v>
      </c>
      <c r="N23" s="16">
        <f>+Tabla13[[#This Row],[(D) Valor Pagos Efectuados]]/Tabla13[[#This Row],[(D) Valor Del Contrato]]</f>
        <v>1</v>
      </c>
      <c r="O23" s="18">
        <f>+Tabla13[[#This Row],[(D) Valor Del Contrato]]-Tabla13[[#This Row],[(D) Valor Pagos Efectuados]]</f>
        <v>0</v>
      </c>
    </row>
    <row r="24" spans="1:15" s="2" customFormat="1" ht="90" x14ac:dyDescent="0.25">
      <c r="A24" s="2" t="s">
        <v>35</v>
      </c>
      <c r="B24" s="2" t="s">
        <v>370</v>
      </c>
      <c r="C24" s="13">
        <v>41170435</v>
      </c>
      <c r="D24" s="4" t="s">
        <v>142</v>
      </c>
      <c r="E24" s="24">
        <v>16500000</v>
      </c>
      <c r="F24" s="15" t="s">
        <v>493</v>
      </c>
      <c r="G24" s="3" t="s">
        <v>493</v>
      </c>
      <c r="H24" s="3">
        <v>45433</v>
      </c>
      <c r="I24" s="2" t="s">
        <v>523</v>
      </c>
      <c r="J24" s="1">
        <v>3300000</v>
      </c>
      <c r="K24" s="20">
        <v>16500000</v>
      </c>
      <c r="L24" s="3">
        <v>45464</v>
      </c>
      <c r="N24" s="16">
        <f>+Tabla13[[#This Row],[(D) Valor Pagos Efectuados]]/Tabla13[[#This Row],[(D) Valor Del Contrato]]</f>
        <v>1</v>
      </c>
      <c r="O24" s="18">
        <f>+Tabla13[[#This Row],[(D) Valor Del Contrato]]-Tabla13[[#This Row],[(D) Valor Pagos Efectuados]]</f>
        <v>0</v>
      </c>
    </row>
    <row r="25" spans="1:15" s="2" customFormat="1" ht="60" x14ac:dyDescent="0.25">
      <c r="A25" s="2" t="s">
        <v>36</v>
      </c>
      <c r="B25" s="2" t="s">
        <v>371</v>
      </c>
      <c r="C25" s="13">
        <v>18129919</v>
      </c>
      <c r="D25" s="4" t="s">
        <v>143</v>
      </c>
      <c r="E25" s="24">
        <v>16500000</v>
      </c>
      <c r="F25" s="15">
        <v>45313</v>
      </c>
      <c r="G25" s="3" t="s">
        <v>493</v>
      </c>
      <c r="H25" s="3">
        <v>45433</v>
      </c>
      <c r="I25" s="2" t="s">
        <v>524</v>
      </c>
      <c r="J25" s="1">
        <v>3300000</v>
      </c>
      <c r="K25" s="20">
        <v>16500000</v>
      </c>
      <c r="L25" s="3">
        <v>45464</v>
      </c>
      <c r="M25" s="4"/>
      <c r="N25" s="16">
        <f>+Tabla13[[#This Row],[(D) Valor Pagos Efectuados]]/Tabla13[[#This Row],[(D) Valor Del Contrato]]</f>
        <v>1</v>
      </c>
      <c r="O25" s="18">
        <f>+Tabla13[[#This Row],[(D) Valor Del Contrato]]-Tabla13[[#This Row],[(D) Valor Pagos Efectuados]]</f>
        <v>0</v>
      </c>
    </row>
    <row r="26" spans="1:15" s="2" customFormat="1" ht="60" x14ac:dyDescent="0.25">
      <c r="A26" s="2" t="s">
        <v>37</v>
      </c>
      <c r="B26" s="2" t="s">
        <v>526</v>
      </c>
      <c r="C26" s="13">
        <v>7733187</v>
      </c>
      <c r="D26" s="4" t="s">
        <v>144</v>
      </c>
      <c r="E26" s="24">
        <v>16500000</v>
      </c>
      <c r="F26" s="15" t="s">
        <v>493</v>
      </c>
      <c r="G26" s="3" t="s">
        <v>493</v>
      </c>
      <c r="H26" s="3">
        <v>45433</v>
      </c>
      <c r="I26" s="2" t="s">
        <v>525</v>
      </c>
      <c r="J26" s="1">
        <v>3300000</v>
      </c>
      <c r="K26" s="20">
        <v>16500000</v>
      </c>
      <c r="L26" s="3">
        <v>45464</v>
      </c>
      <c r="N26" s="16">
        <f>+Tabla13[[#This Row],[(D) Valor Pagos Efectuados]]/Tabla13[[#This Row],[(D) Valor Del Contrato]]</f>
        <v>1</v>
      </c>
      <c r="O26" s="18">
        <f>+Tabla13[[#This Row],[(D) Valor Del Contrato]]-Tabla13[[#This Row],[(D) Valor Pagos Efectuados]]</f>
        <v>0</v>
      </c>
    </row>
    <row r="27" spans="1:15" s="2" customFormat="1" ht="90" x14ac:dyDescent="0.25">
      <c r="A27" s="2" t="s">
        <v>38</v>
      </c>
      <c r="B27" s="2" t="s">
        <v>372</v>
      </c>
      <c r="C27" s="13">
        <v>1018441840</v>
      </c>
      <c r="D27" s="4" t="s">
        <v>145</v>
      </c>
      <c r="E27" s="24">
        <v>13200000</v>
      </c>
      <c r="F27" s="15" t="s">
        <v>493</v>
      </c>
      <c r="G27" s="3" t="s">
        <v>493</v>
      </c>
      <c r="H27" s="3"/>
      <c r="J27" s="1"/>
      <c r="K27" s="20">
        <v>13200000</v>
      </c>
      <c r="L27" s="3">
        <v>45433</v>
      </c>
      <c r="N27" s="16">
        <f>+Tabla13[[#This Row],[(D) Valor Pagos Efectuados]]/Tabla13[[#This Row],[(D) Valor Del Contrato]]</f>
        <v>1</v>
      </c>
      <c r="O27" s="18">
        <f>+Tabla13[[#This Row],[(D) Valor Del Contrato]]-Tabla13[[#This Row],[(D) Valor Pagos Efectuados]]</f>
        <v>0</v>
      </c>
    </row>
    <row r="28" spans="1:15" s="2" customFormat="1" ht="60" x14ac:dyDescent="0.25">
      <c r="A28" s="2" t="s">
        <v>39</v>
      </c>
      <c r="B28" s="2" t="s">
        <v>373</v>
      </c>
      <c r="C28" s="13">
        <v>1124851027</v>
      </c>
      <c r="D28" s="4" t="s">
        <v>146</v>
      </c>
      <c r="E28" s="24">
        <v>16500000</v>
      </c>
      <c r="F28" s="15">
        <v>45313</v>
      </c>
      <c r="G28" s="3" t="s">
        <v>493</v>
      </c>
      <c r="H28" s="3">
        <v>45433</v>
      </c>
      <c r="I28" s="2" t="s">
        <v>523</v>
      </c>
      <c r="J28" s="1">
        <v>3300000</v>
      </c>
      <c r="K28" s="20">
        <v>16500000</v>
      </c>
      <c r="L28" s="3">
        <v>45464</v>
      </c>
      <c r="M28" s="4"/>
      <c r="N28" s="16">
        <f>+Tabla13[[#This Row],[(D) Valor Pagos Efectuados]]/Tabla13[[#This Row],[(D) Valor Del Contrato]]</f>
        <v>1</v>
      </c>
      <c r="O28" s="18">
        <f>+Tabla13[[#This Row],[(D) Valor Del Contrato]]-Tabla13[[#This Row],[(D) Valor Pagos Efectuados]]</f>
        <v>0</v>
      </c>
    </row>
    <row r="29" spans="1:15" s="2" customFormat="1" ht="45" x14ac:dyDescent="0.25">
      <c r="A29" s="2" t="s">
        <v>40</v>
      </c>
      <c r="B29" s="2" t="s">
        <v>374</v>
      </c>
      <c r="C29" s="13">
        <v>1123306884</v>
      </c>
      <c r="D29" s="4" t="s">
        <v>147</v>
      </c>
      <c r="E29" s="24">
        <v>16500000</v>
      </c>
      <c r="F29" s="15" t="s">
        <v>493</v>
      </c>
      <c r="G29" s="3" t="s">
        <v>494</v>
      </c>
      <c r="H29" s="3">
        <v>45434</v>
      </c>
      <c r="I29" s="2" t="s">
        <v>523</v>
      </c>
      <c r="J29" s="1">
        <v>3300000</v>
      </c>
      <c r="K29" s="20">
        <v>16500000</v>
      </c>
      <c r="L29" s="3">
        <v>45465</v>
      </c>
      <c r="N29" s="16">
        <f>+Tabla13[[#This Row],[(D) Valor Pagos Efectuados]]/Tabla13[[#This Row],[(D) Valor Del Contrato]]</f>
        <v>1</v>
      </c>
      <c r="O29" s="18">
        <f>+Tabla13[[#This Row],[(D) Valor Del Contrato]]-Tabla13[[#This Row],[(D) Valor Pagos Efectuados]]</f>
        <v>0</v>
      </c>
    </row>
    <row r="30" spans="1:15" s="2" customFormat="1" ht="60" x14ac:dyDescent="0.25">
      <c r="A30" s="2" t="s">
        <v>41</v>
      </c>
      <c r="B30" s="2" t="s">
        <v>375</v>
      </c>
      <c r="C30" s="13">
        <v>1124848062</v>
      </c>
      <c r="D30" s="4" t="s">
        <v>148</v>
      </c>
      <c r="E30" s="24">
        <v>4800000</v>
      </c>
      <c r="F30" s="15" t="s">
        <v>494</v>
      </c>
      <c r="G30" s="3" t="s">
        <v>494</v>
      </c>
      <c r="H30" s="3"/>
      <c r="J30" s="1"/>
      <c r="K30" s="20">
        <v>4800000</v>
      </c>
      <c r="L30" s="3">
        <v>45373</v>
      </c>
      <c r="N30" s="16">
        <f>+Tabla13[[#This Row],[(D) Valor Pagos Efectuados]]/Tabla13[[#This Row],[(D) Valor Del Contrato]]</f>
        <v>1</v>
      </c>
      <c r="O30" s="18">
        <f>+Tabla13[[#This Row],[(D) Valor Del Contrato]]-Tabla13[[#This Row],[(D) Valor Pagos Efectuados]]</f>
        <v>0</v>
      </c>
    </row>
    <row r="31" spans="1:15" s="2" customFormat="1" ht="60" x14ac:dyDescent="0.25">
      <c r="A31" s="2" t="s">
        <v>42</v>
      </c>
      <c r="B31" s="2" t="s">
        <v>376</v>
      </c>
      <c r="C31" s="13" t="s">
        <v>544</v>
      </c>
      <c r="D31" s="4" t="s">
        <v>149</v>
      </c>
      <c r="E31" s="24">
        <v>40836684</v>
      </c>
      <c r="F31" s="15" t="s">
        <v>527</v>
      </c>
      <c r="G31" s="3">
        <v>45317</v>
      </c>
      <c r="H31" s="3"/>
      <c r="J31" s="1"/>
      <c r="K31" s="19">
        <v>11137278</v>
      </c>
      <c r="L31" s="3">
        <v>45649</v>
      </c>
      <c r="N31" s="16">
        <f>+Tabla13[[#This Row],[(D) Valor Pagos Efectuados]]/Tabla13[[#This Row],[(D) Valor Del Contrato]]</f>
        <v>0.27272728608424718</v>
      </c>
      <c r="O31" s="18">
        <f>+Tabla13[[#This Row],[(D) Valor Del Contrato]]-Tabla13[[#This Row],[(D) Valor Pagos Efectuados]]</f>
        <v>29699406</v>
      </c>
    </row>
    <row r="32" spans="1:15" s="2" customFormat="1" ht="75" x14ac:dyDescent="0.25">
      <c r="A32" s="2" t="s">
        <v>43</v>
      </c>
      <c r="B32" s="2" t="s">
        <v>377</v>
      </c>
      <c r="C32" s="13">
        <v>1124860008</v>
      </c>
      <c r="D32" s="4" t="s">
        <v>150</v>
      </c>
      <c r="E32" s="24">
        <v>11680000</v>
      </c>
      <c r="F32" s="15">
        <v>45317</v>
      </c>
      <c r="G32" s="3">
        <v>45317</v>
      </c>
      <c r="H32" s="3">
        <v>45436</v>
      </c>
      <c r="I32" s="2" t="s">
        <v>528</v>
      </c>
      <c r="J32" s="1">
        <v>2080000</v>
      </c>
      <c r="K32" s="20">
        <f>9600000+Tabla13[[#This Row],[(D) Valor Adición]]</f>
        <v>11680000</v>
      </c>
      <c r="L32" s="3">
        <v>45463</v>
      </c>
      <c r="N32" s="16">
        <f>+Tabla13[[#This Row],[(D) Valor Pagos Efectuados]]/Tabla13[[#This Row],[(D) Valor Del Contrato]]</f>
        <v>1</v>
      </c>
      <c r="O32" s="18">
        <f>+Tabla13[[#This Row],[(D) Valor Del Contrato]]-Tabla13[[#This Row],[(D) Valor Pagos Efectuados]]</f>
        <v>0</v>
      </c>
    </row>
    <row r="33" spans="1:15" s="2" customFormat="1" ht="75" x14ac:dyDescent="0.25">
      <c r="A33" s="2" t="s">
        <v>44</v>
      </c>
      <c r="B33" s="2" t="s">
        <v>378</v>
      </c>
      <c r="C33" s="13">
        <v>1110581086</v>
      </c>
      <c r="D33" s="4" t="s">
        <v>151</v>
      </c>
      <c r="E33" s="24">
        <v>16170000</v>
      </c>
      <c r="F33" s="15">
        <v>45317</v>
      </c>
      <c r="G33" s="3">
        <v>45317</v>
      </c>
      <c r="H33" s="3">
        <v>45436</v>
      </c>
      <c r="I33" s="2" t="s">
        <v>530</v>
      </c>
      <c r="J33" s="1">
        <v>2970000</v>
      </c>
      <c r="K33" s="20">
        <f>13200000+Tabla13[[#This Row],[(D) Valor Adición]]</f>
        <v>16170000</v>
      </c>
      <c r="L33" s="3">
        <v>45464</v>
      </c>
      <c r="N33" s="16">
        <f>+Tabla13[[#This Row],[(D) Valor Pagos Efectuados]]/Tabla13[[#This Row],[(D) Valor Del Contrato]]</f>
        <v>1</v>
      </c>
      <c r="O33" s="18">
        <f>+Tabla13[[#This Row],[(D) Valor Del Contrato]]-Tabla13[[#This Row],[(D) Valor Pagos Efectuados]]</f>
        <v>0</v>
      </c>
    </row>
    <row r="34" spans="1:15" s="2" customFormat="1" ht="45" x14ac:dyDescent="0.25">
      <c r="A34" s="2" t="s">
        <v>45</v>
      </c>
      <c r="B34" s="2" t="s">
        <v>379</v>
      </c>
      <c r="C34" s="13">
        <v>30351338</v>
      </c>
      <c r="D34" s="4" t="s">
        <v>152</v>
      </c>
      <c r="E34" s="24">
        <v>16060000</v>
      </c>
      <c r="F34" s="15">
        <v>45317</v>
      </c>
      <c r="G34" s="3">
        <v>45317</v>
      </c>
      <c r="H34" s="3">
        <v>45433</v>
      </c>
      <c r="I34" s="2" t="s">
        <v>529</v>
      </c>
      <c r="J34" s="1">
        <v>2860000</v>
      </c>
      <c r="K34" s="20">
        <v>16060000</v>
      </c>
      <c r="L34" s="3">
        <v>45464</v>
      </c>
      <c r="N34" s="16">
        <f>+Tabla13[[#This Row],[(D) Valor Pagos Efectuados]]/Tabla13[[#This Row],[(D) Valor Del Contrato]]</f>
        <v>1</v>
      </c>
      <c r="O34" s="18">
        <f>+Tabla13[[#This Row],[(D) Valor Del Contrato]]-Tabla13[[#This Row],[(D) Valor Pagos Efectuados]]</f>
        <v>0</v>
      </c>
    </row>
    <row r="35" spans="1:15" s="2" customFormat="1" ht="60" x14ac:dyDescent="0.25">
      <c r="A35" s="2" t="s">
        <v>46</v>
      </c>
      <c r="B35" s="2" t="s">
        <v>575</v>
      </c>
      <c r="C35" s="13">
        <v>1123303518</v>
      </c>
      <c r="D35" s="4" t="s">
        <v>153</v>
      </c>
      <c r="E35" s="24">
        <v>19800000</v>
      </c>
      <c r="F35" s="15">
        <v>45317</v>
      </c>
      <c r="G35" s="3">
        <v>45317</v>
      </c>
      <c r="H35" s="3">
        <v>45436</v>
      </c>
      <c r="I35" s="2" t="s">
        <v>531</v>
      </c>
      <c r="J35" s="1">
        <v>6600000</v>
      </c>
      <c r="K35" s="20">
        <v>19800000</v>
      </c>
      <c r="L35" s="3">
        <v>45498</v>
      </c>
      <c r="N35" s="16">
        <f>+Tabla13[[#This Row],[(D) Valor Pagos Efectuados]]/Tabla13[[#This Row],[(D) Valor Del Contrato]]</f>
        <v>1</v>
      </c>
      <c r="O35" s="18">
        <f>+Tabla13[[#This Row],[(D) Valor Del Contrato]]-Tabla13[[#This Row],[(D) Valor Pagos Efectuados]]</f>
        <v>0</v>
      </c>
    </row>
    <row r="36" spans="1:15" s="2" customFormat="1" ht="45" x14ac:dyDescent="0.25">
      <c r="A36" s="2" t="s">
        <v>86</v>
      </c>
      <c r="B36" s="2" t="s">
        <v>380</v>
      </c>
      <c r="C36" s="13" t="s">
        <v>82</v>
      </c>
      <c r="D36" s="4" t="s">
        <v>154</v>
      </c>
      <c r="E36" s="24">
        <v>16500000</v>
      </c>
      <c r="F36" s="15">
        <v>45317</v>
      </c>
      <c r="G36" s="3">
        <v>45317</v>
      </c>
      <c r="H36" s="3">
        <v>45436</v>
      </c>
      <c r="I36" s="2" t="s">
        <v>524</v>
      </c>
      <c r="J36" s="1">
        <v>3300000</v>
      </c>
      <c r="K36" s="20">
        <v>13200000</v>
      </c>
      <c r="L36" s="3">
        <v>45468</v>
      </c>
      <c r="N36" s="16">
        <f>+Tabla13[[#This Row],[(D) Valor Pagos Efectuados]]/Tabla13[[#This Row],[(D) Valor Del Contrato]]</f>
        <v>0.8</v>
      </c>
      <c r="O36" s="18">
        <f>+Tabla13[[#This Row],[(D) Valor Del Contrato]]-Tabla13[[#This Row],[(D) Valor Pagos Efectuados]]</f>
        <v>3300000</v>
      </c>
    </row>
    <row r="37" spans="1:15" s="2" customFormat="1" ht="60" x14ac:dyDescent="0.25">
      <c r="A37" s="2" t="s">
        <v>87</v>
      </c>
      <c r="B37" s="2" t="s">
        <v>381</v>
      </c>
      <c r="C37" s="13">
        <v>27474748</v>
      </c>
      <c r="D37" s="4" t="s">
        <v>155</v>
      </c>
      <c r="E37" s="24">
        <v>11440000</v>
      </c>
      <c r="F37" s="15">
        <v>45320</v>
      </c>
      <c r="G37" s="3">
        <v>45320</v>
      </c>
      <c r="H37" s="3">
        <v>45433</v>
      </c>
      <c r="I37" s="2" t="s">
        <v>532</v>
      </c>
      <c r="J37" s="1">
        <v>1840000</v>
      </c>
      <c r="K37" s="20">
        <v>11440000</v>
      </c>
      <c r="L37" s="3">
        <v>45464</v>
      </c>
      <c r="M37" s="3"/>
      <c r="N37" s="16">
        <f>+Tabla13[[#This Row],[(D) Valor Pagos Efectuados]]/Tabla13[[#This Row],[(D) Valor Del Contrato]]</f>
        <v>1</v>
      </c>
      <c r="O37" s="18">
        <f>+Tabla13[[#This Row],[(D) Valor Del Contrato]]-Tabla13[[#This Row],[(D) Valor Pagos Efectuados]]</f>
        <v>0</v>
      </c>
    </row>
    <row r="38" spans="1:15" s="2" customFormat="1" ht="105" x14ac:dyDescent="0.25">
      <c r="A38" s="2" t="s">
        <v>47</v>
      </c>
      <c r="B38" s="5" t="s">
        <v>382</v>
      </c>
      <c r="C38" s="13">
        <v>69008993</v>
      </c>
      <c r="D38" s="4" t="s">
        <v>156</v>
      </c>
      <c r="E38" s="24">
        <f>8800000+1686667</f>
        <v>10486667</v>
      </c>
      <c r="F38" s="15">
        <v>45320</v>
      </c>
      <c r="G38" s="3">
        <v>45320</v>
      </c>
      <c r="H38" s="3">
        <v>45440</v>
      </c>
      <c r="I38" s="2" t="s">
        <v>532</v>
      </c>
      <c r="J38" s="1">
        <v>1686667</v>
      </c>
      <c r="K38" s="20">
        <v>10486667</v>
      </c>
      <c r="L38" s="3">
        <v>45464</v>
      </c>
      <c r="N38" s="16">
        <f>+Tabla13[[#This Row],[(D) Valor Pagos Efectuados]]/Tabla13[[#This Row],[(D) Valor Del Contrato]]</f>
        <v>1</v>
      </c>
      <c r="O38" s="18">
        <f>+Tabla13[[#This Row],[(D) Valor Del Contrato]]-Tabla13[[#This Row],[(D) Valor Pagos Efectuados]]</f>
        <v>0</v>
      </c>
    </row>
    <row r="39" spans="1:15" s="2" customFormat="1" ht="90" x14ac:dyDescent="0.25">
      <c r="A39" s="2" t="s">
        <v>88</v>
      </c>
      <c r="B39" s="4" t="s">
        <v>383</v>
      </c>
      <c r="C39" s="13">
        <v>1117519697</v>
      </c>
      <c r="D39" s="4" t="s">
        <v>157</v>
      </c>
      <c r="E39" s="24">
        <v>8800000</v>
      </c>
      <c r="F39" s="15" t="s">
        <v>495</v>
      </c>
      <c r="G39" s="3" t="s">
        <v>495</v>
      </c>
      <c r="H39" s="3"/>
      <c r="J39" s="1"/>
      <c r="K39" s="20">
        <v>8800000</v>
      </c>
      <c r="L39" s="3">
        <v>45444</v>
      </c>
      <c r="N39" s="16">
        <f>+Tabla13[[#This Row],[(D) Valor Pagos Efectuados]]/Tabla13[[#This Row],[(D) Valor Del Contrato]]</f>
        <v>1</v>
      </c>
      <c r="O39" s="18">
        <f>+Tabla13[[#This Row],[(D) Valor Del Contrato]]-Tabla13[[#This Row],[(D) Valor Pagos Efectuados]]</f>
        <v>0</v>
      </c>
    </row>
    <row r="40" spans="1:15" s="2" customFormat="1" ht="120" x14ac:dyDescent="0.25">
      <c r="A40" s="2" t="s">
        <v>89</v>
      </c>
      <c r="B40" s="2" t="s">
        <v>384</v>
      </c>
      <c r="C40" s="13">
        <v>1006995424</v>
      </c>
      <c r="D40" s="4" t="s">
        <v>158</v>
      </c>
      <c r="E40" s="24">
        <v>3300000</v>
      </c>
      <c r="F40" s="15" t="s">
        <v>495</v>
      </c>
      <c r="G40" s="3">
        <v>45327</v>
      </c>
      <c r="H40" s="3"/>
      <c r="J40" s="1"/>
      <c r="K40" s="20">
        <v>3300000</v>
      </c>
      <c r="L40" s="3">
        <v>45355</v>
      </c>
      <c r="M40" s="4"/>
      <c r="N40" s="16">
        <f>+Tabla13[[#This Row],[(D) Valor Pagos Efectuados]]/Tabla13[[#This Row],[(D) Valor Del Contrato]]</f>
        <v>1</v>
      </c>
      <c r="O40" s="18">
        <f>+Tabla13[[#This Row],[(D) Valor Del Contrato]]-Tabla13[[#This Row],[(D) Valor Pagos Efectuados]]</f>
        <v>0</v>
      </c>
    </row>
    <row r="41" spans="1:15" s="2" customFormat="1" ht="60" x14ac:dyDescent="0.25">
      <c r="A41" s="2" t="s">
        <v>90</v>
      </c>
      <c r="B41" s="2" t="s">
        <v>385</v>
      </c>
      <c r="C41" s="13">
        <v>1085338080</v>
      </c>
      <c r="D41" s="4" t="s">
        <v>159</v>
      </c>
      <c r="E41" s="24">
        <v>13200000</v>
      </c>
      <c r="F41" s="15" t="s">
        <v>496</v>
      </c>
      <c r="G41" s="3" t="s">
        <v>496</v>
      </c>
      <c r="H41" s="3"/>
      <c r="J41" s="1"/>
      <c r="K41" s="20">
        <v>13200000</v>
      </c>
      <c r="L41" s="3">
        <v>45447</v>
      </c>
      <c r="N41" s="16">
        <f>+Tabla13[[#This Row],[(D) Valor Pagos Efectuados]]/Tabla13[[#This Row],[(D) Valor Del Contrato]]</f>
        <v>1</v>
      </c>
      <c r="O41" s="18">
        <f>+Tabla13[[#This Row],[(D) Valor Del Contrato]]-Tabla13[[#This Row],[(D) Valor Pagos Efectuados]]</f>
        <v>0</v>
      </c>
    </row>
    <row r="42" spans="1:15" s="2" customFormat="1" ht="60" x14ac:dyDescent="0.25">
      <c r="A42" s="2" t="s">
        <v>91</v>
      </c>
      <c r="B42" s="2" t="s">
        <v>386</v>
      </c>
      <c r="C42" s="13">
        <v>18128943</v>
      </c>
      <c r="D42" s="4" t="s">
        <v>160</v>
      </c>
      <c r="E42" s="24">
        <v>13200000</v>
      </c>
      <c r="F42" s="15" t="s">
        <v>496</v>
      </c>
      <c r="G42" s="3" t="s">
        <v>496</v>
      </c>
      <c r="H42" s="3"/>
      <c r="J42" s="1"/>
      <c r="K42" s="20">
        <v>13200000</v>
      </c>
      <c r="L42" s="3">
        <v>45447</v>
      </c>
      <c r="N42" s="16">
        <f>+Tabla13[[#This Row],[(D) Valor Pagos Efectuados]]/Tabla13[[#This Row],[(D) Valor Del Contrato]]</f>
        <v>1</v>
      </c>
      <c r="O42" s="18">
        <f>+Tabla13[[#This Row],[(D) Valor Del Contrato]]-Tabla13[[#This Row],[(D) Valor Pagos Efectuados]]</f>
        <v>0</v>
      </c>
    </row>
    <row r="43" spans="1:15" s="2" customFormat="1" ht="60" x14ac:dyDescent="0.25">
      <c r="A43" s="2" t="s">
        <v>92</v>
      </c>
      <c r="B43" s="2" t="s">
        <v>387</v>
      </c>
      <c r="C43" s="13">
        <v>1085687061</v>
      </c>
      <c r="D43" s="4" t="s">
        <v>161</v>
      </c>
      <c r="E43" s="24">
        <v>13200000</v>
      </c>
      <c r="F43" s="15" t="s">
        <v>496</v>
      </c>
      <c r="G43" s="3" t="s">
        <v>496</v>
      </c>
      <c r="H43" s="3"/>
      <c r="J43" s="1"/>
      <c r="K43" s="20">
        <v>13200000</v>
      </c>
      <c r="L43" s="3">
        <v>45447</v>
      </c>
      <c r="N43" s="16">
        <f>+Tabla13[[#This Row],[(D) Valor Pagos Efectuados]]/Tabla13[[#This Row],[(D) Valor Del Contrato]]</f>
        <v>1</v>
      </c>
      <c r="O43" s="18">
        <f>+Tabla13[[#This Row],[(D) Valor Del Contrato]]-Tabla13[[#This Row],[(D) Valor Pagos Efectuados]]</f>
        <v>0</v>
      </c>
    </row>
    <row r="44" spans="1:15" s="2" customFormat="1" ht="75" x14ac:dyDescent="0.25">
      <c r="A44" s="2" t="s">
        <v>93</v>
      </c>
      <c r="B44" s="2" t="s">
        <v>572</v>
      </c>
      <c r="C44" s="13" t="s">
        <v>545</v>
      </c>
      <c r="D44" s="4" t="s">
        <v>162</v>
      </c>
      <c r="E44" s="24">
        <f>25803049+12861791</f>
        <v>38664840</v>
      </c>
      <c r="F44" s="15">
        <v>45328</v>
      </c>
      <c r="G44" s="3">
        <v>45328</v>
      </c>
      <c r="H44" s="3">
        <v>45350</v>
      </c>
      <c r="I44" s="2" t="s">
        <v>49</v>
      </c>
      <c r="J44" s="1">
        <v>12861791</v>
      </c>
      <c r="K44" s="20">
        <v>38664840</v>
      </c>
      <c r="L44" s="3">
        <v>45356</v>
      </c>
      <c r="N44" s="16">
        <f>+Tabla13[[#This Row],[(D) Valor Pagos Efectuados]]/Tabla13[[#This Row],[(D) Valor Del Contrato]]</f>
        <v>1</v>
      </c>
      <c r="O44" s="18">
        <f>+Tabla13[[#This Row],[(D) Valor Del Contrato]]-Tabla13[[#This Row],[(D) Valor Pagos Efectuados]]</f>
        <v>0</v>
      </c>
    </row>
    <row r="45" spans="1:15" s="2" customFormat="1" ht="60" x14ac:dyDescent="0.25">
      <c r="A45" s="2" t="s">
        <v>94</v>
      </c>
      <c r="B45" s="4" t="s">
        <v>388</v>
      </c>
      <c r="C45" s="13">
        <v>1124314951</v>
      </c>
      <c r="D45" s="4" t="s">
        <v>163</v>
      </c>
      <c r="E45" s="24">
        <v>13200000</v>
      </c>
      <c r="F45" s="15" t="s">
        <v>496</v>
      </c>
      <c r="G45" s="3" t="s">
        <v>496</v>
      </c>
      <c r="H45" s="3"/>
      <c r="J45" s="1"/>
      <c r="K45" s="21">
        <v>13200000</v>
      </c>
      <c r="L45" s="3">
        <v>45447</v>
      </c>
      <c r="N45" s="16">
        <f>+Tabla13[[#This Row],[(D) Valor Pagos Efectuados]]/Tabla13[[#This Row],[(D) Valor Del Contrato]]</f>
        <v>1</v>
      </c>
      <c r="O45" s="18">
        <f>+Tabla13[[#This Row],[(D) Valor Del Contrato]]-Tabla13[[#This Row],[(D) Valor Pagos Efectuados]]</f>
        <v>0</v>
      </c>
    </row>
    <row r="46" spans="1:15" s="2" customFormat="1" ht="60" x14ac:dyDescent="0.25">
      <c r="A46" s="2" t="s">
        <v>95</v>
      </c>
      <c r="B46" s="2" t="s">
        <v>389</v>
      </c>
      <c r="C46" s="13">
        <v>37720718</v>
      </c>
      <c r="D46" s="4" t="s">
        <v>164</v>
      </c>
      <c r="E46" s="24">
        <v>9600000</v>
      </c>
      <c r="F46" s="15">
        <v>45327</v>
      </c>
      <c r="G46" s="3" t="s">
        <v>496</v>
      </c>
      <c r="H46" s="3"/>
      <c r="J46" s="1"/>
      <c r="K46" s="20">
        <v>9600000</v>
      </c>
      <c r="L46" s="3">
        <v>45447</v>
      </c>
      <c r="N46" s="16">
        <f>+Tabla13[[#This Row],[(D) Valor Pagos Efectuados]]/Tabla13[[#This Row],[(D) Valor Del Contrato]]</f>
        <v>1</v>
      </c>
      <c r="O46" s="18">
        <f>+Tabla13[[#This Row],[(D) Valor Del Contrato]]-Tabla13[[#This Row],[(D) Valor Pagos Efectuados]]</f>
        <v>0</v>
      </c>
    </row>
    <row r="47" spans="1:15" s="2" customFormat="1" ht="75" x14ac:dyDescent="0.25">
      <c r="A47" s="2" t="s">
        <v>96</v>
      </c>
      <c r="B47" s="2" t="s">
        <v>390</v>
      </c>
      <c r="C47" s="13">
        <v>11124865811</v>
      </c>
      <c r="D47" s="4" t="s">
        <v>165</v>
      </c>
      <c r="E47" s="24">
        <v>13200000</v>
      </c>
      <c r="F47" s="15" t="s">
        <v>496</v>
      </c>
      <c r="G47" s="3" t="s">
        <v>496</v>
      </c>
      <c r="H47" s="3"/>
      <c r="J47" s="1"/>
      <c r="K47" s="20">
        <v>13200000</v>
      </c>
      <c r="L47" s="3">
        <v>45447</v>
      </c>
      <c r="N47" s="16">
        <f>+Tabla13[[#This Row],[(D) Valor Pagos Efectuados]]/Tabla13[[#This Row],[(D) Valor Del Contrato]]</f>
        <v>1</v>
      </c>
      <c r="O47" s="18">
        <f>+Tabla13[[#This Row],[(D) Valor Del Contrato]]-Tabla13[[#This Row],[(D) Valor Pagos Efectuados]]</f>
        <v>0</v>
      </c>
    </row>
    <row r="48" spans="1:15" s="2" customFormat="1" ht="75" x14ac:dyDescent="0.25">
      <c r="A48" s="2" t="s">
        <v>97</v>
      </c>
      <c r="B48" s="2" t="s">
        <v>391</v>
      </c>
      <c r="C48" s="13">
        <v>69005415</v>
      </c>
      <c r="D48" s="4" t="s">
        <v>166</v>
      </c>
      <c r="E48" s="24">
        <v>9600000</v>
      </c>
      <c r="F48" s="15" t="s">
        <v>496</v>
      </c>
      <c r="G48" s="3" t="s">
        <v>496</v>
      </c>
      <c r="H48" s="3"/>
      <c r="J48" s="1"/>
      <c r="K48" s="20">
        <v>9600000</v>
      </c>
      <c r="L48" s="3">
        <v>45447</v>
      </c>
      <c r="N48" s="16">
        <f>+Tabla13[[#This Row],[(D) Valor Pagos Efectuados]]/Tabla13[[#This Row],[(D) Valor Del Contrato]]</f>
        <v>1</v>
      </c>
      <c r="O48" s="18">
        <f>+Tabla13[[#This Row],[(D) Valor Del Contrato]]-Tabla13[[#This Row],[(D) Valor Pagos Efectuados]]</f>
        <v>0</v>
      </c>
    </row>
    <row r="49" spans="1:15" s="2" customFormat="1" ht="90" x14ac:dyDescent="0.25">
      <c r="A49" s="2" t="s">
        <v>98</v>
      </c>
      <c r="B49" s="2" t="s">
        <v>392</v>
      </c>
      <c r="C49" s="13">
        <v>1124862664</v>
      </c>
      <c r="D49" s="4" t="s">
        <v>167</v>
      </c>
      <c r="E49" s="24">
        <v>9600000</v>
      </c>
      <c r="F49" s="15" t="s">
        <v>497</v>
      </c>
      <c r="G49" s="3" t="s">
        <v>497</v>
      </c>
      <c r="H49" s="3"/>
      <c r="J49" s="1"/>
      <c r="K49" s="20">
        <v>9600000</v>
      </c>
      <c r="L49" s="3">
        <v>45448</v>
      </c>
      <c r="N49" s="16">
        <f>+Tabla13[[#This Row],[(D) Valor Pagos Efectuados]]/Tabla13[[#This Row],[(D) Valor Del Contrato]]</f>
        <v>1</v>
      </c>
      <c r="O49" s="18">
        <f>+Tabla13[[#This Row],[(D) Valor Del Contrato]]-Tabla13[[#This Row],[(D) Valor Pagos Efectuados]]</f>
        <v>0</v>
      </c>
    </row>
    <row r="50" spans="1:15" s="2" customFormat="1" ht="105" x14ac:dyDescent="0.25">
      <c r="A50" s="2" t="s">
        <v>99</v>
      </c>
      <c r="B50" s="2" t="s">
        <v>393</v>
      </c>
      <c r="C50" s="13">
        <v>18123671</v>
      </c>
      <c r="D50" s="4" t="s">
        <v>168</v>
      </c>
      <c r="E50" s="24">
        <v>9600000</v>
      </c>
      <c r="F50" s="15" t="s">
        <v>497</v>
      </c>
      <c r="G50" s="3" t="s">
        <v>497</v>
      </c>
      <c r="H50" s="3"/>
      <c r="J50" s="1"/>
      <c r="K50" s="20">
        <v>9600000</v>
      </c>
      <c r="L50" s="3">
        <v>45448</v>
      </c>
      <c r="N50" s="16">
        <f>+Tabla13[[#This Row],[(D) Valor Pagos Efectuados]]/Tabla13[[#This Row],[(D) Valor Del Contrato]]</f>
        <v>1</v>
      </c>
      <c r="O50" s="18">
        <f>+Tabla13[[#This Row],[(D) Valor Del Contrato]]-Tabla13[[#This Row],[(D) Valor Pagos Efectuados]]</f>
        <v>0</v>
      </c>
    </row>
    <row r="51" spans="1:15" s="2" customFormat="1" ht="60" x14ac:dyDescent="0.25">
      <c r="A51" s="2" t="s">
        <v>100</v>
      </c>
      <c r="B51" s="2" t="s">
        <v>394</v>
      </c>
      <c r="C51" s="13">
        <v>1059901527</v>
      </c>
      <c r="D51" s="4" t="s">
        <v>169</v>
      </c>
      <c r="E51" s="24">
        <v>13200000</v>
      </c>
      <c r="F51" s="15" t="s">
        <v>497</v>
      </c>
      <c r="G51" s="3" t="s">
        <v>497</v>
      </c>
      <c r="H51" s="3"/>
      <c r="J51" s="1"/>
      <c r="K51" s="20">
        <v>13200000</v>
      </c>
      <c r="L51" s="3">
        <v>45448</v>
      </c>
      <c r="N51" s="16">
        <f>+Tabla13[[#This Row],[(D) Valor Pagos Efectuados]]/Tabla13[[#This Row],[(D) Valor Del Contrato]]</f>
        <v>1</v>
      </c>
      <c r="O51" s="18">
        <f>+Tabla13[[#This Row],[(D) Valor Del Contrato]]-Tabla13[[#This Row],[(D) Valor Pagos Efectuados]]</f>
        <v>0</v>
      </c>
    </row>
    <row r="52" spans="1:15" s="2" customFormat="1" ht="60" x14ac:dyDescent="0.25">
      <c r="A52" s="2" t="s">
        <v>101</v>
      </c>
      <c r="B52" s="2" t="s">
        <v>395</v>
      </c>
      <c r="C52" s="13">
        <v>1124854405</v>
      </c>
      <c r="D52" s="4" t="s">
        <v>170</v>
      </c>
      <c r="E52" s="24">
        <v>13200000</v>
      </c>
      <c r="F52" s="15" t="s">
        <v>498</v>
      </c>
      <c r="G52" s="3" t="s">
        <v>498</v>
      </c>
      <c r="H52" s="3"/>
      <c r="J52" s="1"/>
      <c r="K52" s="20">
        <v>13200000</v>
      </c>
      <c r="L52" s="3">
        <v>45454</v>
      </c>
      <c r="M52" s="4"/>
      <c r="N52" s="16">
        <f>+Tabla13[[#This Row],[(D) Valor Pagos Efectuados]]/Tabla13[[#This Row],[(D) Valor Del Contrato]]</f>
        <v>1</v>
      </c>
      <c r="O52" s="18">
        <f>+Tabla13[[#This Row],[(D) Valor Del Contrato]]-Tabla13[[#This Row],[(D) Valor Pagos Efectuados]]</f>
        <v>0</v>
      </c>
    </row>
    <row r="53" spans="1:15" s="2" customFormat="1" ht="60" x14ac:dyDescent="0.25">
      <c r="A53" s="2" t="s">
        <v>102</v>
      </c>
      <c r="B53" s="2" t="s">
        <v>396</v>
      </c>
      <c r="C53" s="13">
        <v>814000109</v>
      </c>
      <c r="D53" s="4" t="s">
        <v>171</v>
      </c>
      <c r="E53" s="24">
        <v>5750000</v>
      </c>
      <c r="F53" s="15" t="s">
        <v>499</v>
      </c>
      <c r="G53" s="3" t="s">
        <v>499</v>
      </c>
      <c r="H53" s="3"/>
      <c r="J53" s="1"/>
      <c r="K53" s="20">
        <v>5750000</v>
      </c>
      <c r="L53" s="3">
        <v>45485</v>
      </c>
      <c r="M53" s="4"/>
      <c r="N53" s="16">
        <f>+Tabla13[[#This Row],[(D) Valor Pagos Efectuados]]/Tabla13[[#This Row],[(D) Valor Del Contrato]]</f>
        <v>1</v>
      </c>
      <c r="O53" s="18">
        <f>+Tabla13[[#This Row],[(D) Valor Del Contrato]]-Tabla13[[#This Row],[(D) Valor Pagos Efectuados]]</f>
        <v>0</v>
      </c>
    </row>
    <row r="54" spans="1:15" s="2" customFormat="1" ht="60" x14ac:dyDescent="0.25">
      <c r="A54" s="2" t="s">
        <v>103</v>
      </c>
      <c r="B54" s="2" t="s">
        <v>397</v>
      </c>
      <c r="C54" s="13" t="s">
        <v>83</v>
      </c>
      <c r="D54" s="4" t="s">
        <v>172</v>
      </c>
      <c r="E54" s="24">
        <v>9600000</v>
      </c>
      <c r="F54" s="15" t="s">
        <v>499</v>
      </c>
      <c r="G54" s="3" t="s">
        <v>499</v>
      </c>
      <c r="H54" s="3"/>
      <c r="J54" s="1"/>
      <c r="K54" s="20">
        <v>9600000</v>
      </c>
      <c r="L54" s="3">
        <v>45455</v>
      </c>
      <c r="N54" s="16">
        <f>+Tabla13[[#This Row],[(D) Valor Pagos Efectuados]]/Tabla13[[#This Row],[(D) Valor Del Contrato]]</f>
        <v>1</v>
      </c>
      <c r="O54" s="18">
        <f>+Tabla13[[#This Row],[(D) Valor Del Contrato]]-Tabla13[[#This Row],[(D) Valor Pagos Efectuados]]</f>
        <v>0</v>
      </c>
    </row>
    <row r="55" spans="1:15" s="2" customFormat="1" ht="60" x14ac:dyDescent="0.25">
      <c r="A55" s="2" t="s">
        <v>104</v>
      </c>
      <c r="B55" s="2" t="s">
        <v>398</v>
      </c>
      <c r="C55" s="13">
        <v>1085307020</v>
      </c>
      <c r="D55" s="4" t="s">
        <v>173</v>
      </c>
      <c r="E55" s="24">
        <v>13200000</v>
      </c>
      <c r="F55" s="15" t="s">
        <v>499</v>
      </c>
      <c r="G55" s="3" t="s">
        <v>499</v>
      </c>
      <c r="H55" s="3"/>
      <c r="J55" s="1"/>
      <c r="K55" s="20">
        <v>13200000</v>
      </c>
      <c r="L55" s="3">
        <v>45455</v>
      </c>
      <c r="N55" s="16">
        <f>+Tabla13[[#This Row],[(D) Valor Pagos Efectuados]]/Tabla13[[#This Row],[(D) Valor Del Contrato]]</f>
        <v>1</v>
      </c>
      <c r="O55" s="18">
        <f>+Tabla13[[#This Row],[(D) Valor Del Contrato]]-Tabla13[[#This Row],[(D) Valor Pagos Efectuados]]</f>
        <v>0</v>
      </c>
    </row>
    <row r="56" spans="1:15" s="2" customFormat="1" ht="75" x14ac:dyDescent="0.25">
      <c r="A56" s="2" t="s">
        <v>50</v>
      </c>
      <c r="B56" s="2" t="s">
        <v>399</v>
      </c>
      <c r="C56" s="13">
        <v>59395657</v>
      </c>
      <c r="D56" s="4" t="s">
        <v>174</v>
      </c>
      <c r="E56" s="24">
        <v>13200000</v>
      </c>
      <c r="F56" s="15" t="s">
        <v>499</v>
      </c>
      <c r="G56" s="3" t="s">
        <v>499</v>
      </c>
      <c r="H56" s="3"/>
      <c r="J56" s="1"/>
      <c r="K56" s="20">
        <v>13200000</v>
      </c>
      <c r="L56" s="3">
        <v>45455</v>
      </c>
      <c r="N56" s="16">
        <f>+Tabla13[[#This Row],[(D) Valor Pagos Efectuados]]/Tabla13[[#This Row],[(D) Valor Del Contrato]]</f>
        <v>1</v>
      </c>
      <c r="O56" s="18">
        <f>+Tabla13[[#This Row],[(D) Valor Del Contrato]]-Tabla13[[#This Row],[(D) Valor Pagos Efectuados]]</f>
        <v>0</v>
      </c>
    </row>
    <row r="57" spans="1:15" s="2" customFormat="1" ht="75" x14ac:dyDescent="0.25">
      <c r="A57" s="2" t="s">
        <v>51</v>
      </c>
      <c r="B57" s="2" t="s">
        <v>400</v>
      </c>
      <c r="C57" s="13">
        <v>18130412</v>
      </c>
      <c r="D57" s="4" t="s">
        <v>175</v>
      </c>
      <c r="E57" s="24">
        <v>13200000</v>
      </c>
      <c r="F57" s="15" t="s">
        <v>499</v>
      </c>
      <c r="G57" s="3" t="s">
        <v>499</v>
      </c>
      <c r="H57" s="3"/>
      <c r="J57" s="1"/>
      <c r="K57" s="20">
        <v>13200000</v>
      </c>
      <c r="L57" s="3">
        <v>45455</v>
      </c>
      <c r="N57" s="16">
        <f>+Tabla13[[#This Row],[(D) Valor Pagos Efectuados]]/Tabla13[[#This Row],[(D) Valor Del Contrato]]</f>
        <v>1</v>
      </c>
      <c r="O57" s="18">
        <f>+Tabla13[[#This Row],[(D) Valor Del Contrato]]-Tabla13[[#This Row],[(D) Valor Pagos Efectuados]]</f>
        <v>0</v>
      </c>
    </row>
    <row r="58" spans="1:15" s="2" customFormat="1" ht="60" x14ac:dyDescent="0.25">
      <c r="A58" s="2" t="s">
        <v>52</v>
      </c>
      <c r="B58" s="2" t="s">
        <v>401</v>
      </c>
      <c r="C58" s="13">
        <v>97471190</v>
      </c>
      <c r="D58" s="4" t="s">
        <v>176</v>
      </c>
      <c r="E58" s="24">
        <v>9600000</v>
      </c>
      <c r="F58" s="15" t="s">
        <v>499</v>
      </c>
      <c r="G58" s="3" t="s">
        <v>499</v>
      </c>
      <c r="H58" s="3"/>
      <c r="J58" s="1"/>
      <c r="K58" s="20">
        <v>9600000</v>
      </c>
      <c r="L58" s="3">
        <v>45455</v>
      </c>
      <c r="N58" s="16">
        <f>+Tabla13[[#This Row],[(D) Valor Pagos Efectuados]]/Tabla13[[#This Row],[(D) Valor Del Contrato]]</f>
        <v>1</v>
      </c>
      <c r="O58" s="18">
        <f>+Tabla13[[#This Row],[(D) Valor Del Contrato]]-Tabla13[[#This Row],[(D) Valor Pagos Efectuados]]</f>
        <v>0</v>
      </c>
    </row>
    <row r="59" spans="1:15" s="2" customFormat="1" ht="105" x14ac:dyDescent="0.25">
      <c r="A59" s="2" t="s">
        <v>53</v>
      </c>
      <c r="B59" s="2" t="s">
        <v>402</v>
      </c>
      <c r="C59" s="13">
        <v>1085269806</v>
      </c>
      <c r="D59" s="4" t="s">
        <v>177</v>
      </c>
      <c r="E59" s="24">
        <v>13200000</v>
      </c>
      <c r="F59" s="15" t="s">
        <v>499</v>
      </c>
      <c r="G59" s="3" t="s">
        <v>499</v>
      </c>
      <c r="H59" s="3"/>
      <c r="J59" s="1"/>
      <c r="K59" s="20">
        <v>13200000</v>
      </c>
      <c r="L59" s="3">
        <v>45455</v>
      </c>
      <c r="M59" s="4"/>
      <c r="N59" s="16">
        <f>+Tabla13[[#This Row],[(D) Valor Pagos Efectuados]]/Tabla13[[#This Row],[(D) Valor Del Contrato]]</f>
        <v>1</v>
      </c>
      <c r="O59" s="18">
        <f>+Tabla13[[#This Row],[(D) Valor Del Contrato]]-Tabla13[[#This Row],[(D) Valor Pagos Efectuados]]</f>
        <v>0</v>
      </c>
    </row>
    <row r="60" spans="1:15" s="2" customFormat="1" ht="60" x14ac:dyDescent="0.25">
      <c r="A60" s="2" t="s">
        <v>54</v>
      </c>
      <c r="B60" s="2" t="s">
        <v>403</v>
      </c>
      <c r="C60" s="13">
        <v>1120217820</v>
      </c>
      <c r="D60" s="4" t="s">
        <v>178</v>
      </c>
      <c r="E60" s="24">
        <v>13200000</v>
      </c>
      <c r="F60" s="15" t="s">
        <v>499</v>
      </c>
      <c r="G60" s="3" t="s">
        <v>499</v>
      </c>
      <c r="H60" s="3"/>
      <c r="J60" s="1"/>
      <c r="K60" s="20">
        <v>13200000</v>
      </c>
      <c r="L60" s="3">
        <v>45455</v>
      </c>
      <c r="M60" s="4"/>
      <c r="N60" s="16">
        <f>+Tabla13[[#This Row],[(D) Valor Pagos Efectuados]]/Tabla13[[#This Row],[(D) Valor Del Contrato]]</f>
        <v>1</v>
      </c>
      <c r="O60" s="18">
        <f>+Tabla13[[#This Row],[(D) Valor Del Contrato]]-Tabla13[[#This Row],[(D) Valor Pagos Efectuados]]</f>
        <v>0</v>
      </c>
    </row>
    <row r="61" spans="1:15" s="2" customFormat="1" ht="90" x14ac:dyDescent="0.25">
      <c r="A61" s="2" t="s">
        <v>55</v>
      </c>
      <c r="B61" s="2" t="s">
        <v>404</v>
      </c>
      <c r="C61" s="13">
        <v>1124866102</v>
      </c>
      <c r="D61" s="4" t="s">
        <v>179</v>
      </c>
      <c r="E61" s="24">
        <v>3300000</v>
      </c>
      <c r="F61" s="15" t="s">
        <v>500</v>
      </c>
      <c r="G61" s="3" t="s">
        <v>500</v>
      </c>
      <c r="H61" s="3"/>
      <c r="J61" s="1"/>
      <c r="K61" s="20">
        <v>3300000</v>
      </c>
      <c r="L61" s="3">
        <v>45364</v>
      </c>
      <c r="N61" s="16">
        <f>+Tabla13[[#This Row],[(D) Valor Pagos Efectuados]]/Tabla13[[#This Row],[(D) Valor Del Contrato]]</f>
        <v>1</v>
      </c>
      <c r="O61" s="18">
        <f>+Tabla13[[#This Row],[(D) Valor Del Contrato]]-Tabla13[[#This Row],[(D) Valor Pagos Efectuados]]</f>
        <v>0</v>
      </c>
    </row>
    <row r="62" spans="1:15" s="2" customFormat="1" ht="45" x14ac:dyDescent="0.25">
      <c r="A62" s="2" t="s">
        <v>56</v>
      </c>
      <c r="B62" s="2" t="s">
        <v>405</v>
      </c>
      <c r="C62" s="13">
        <v>1032361814</v>
      </c>
      <c r="D62" s="4" t="s">
        <v>180</v>
      </c>
      <c r="E62" s="24">
        <v>13200000</v>
      </c>
      <c r="F62" s="15" t="s">
        <v>499</v>
      </c>
      <c r="G62" s="3" t="s">
        <v>499</v>
      </c>
      <c r="H62" s="3"/>
      <c r="J62" s="1"/>
      <c r="K62" s="20">
        <v>13200000</v>
      </c>
      <c r="L62" s="3">
        <v>45455</v>
      </c>
      <c r="N62" s="16">
        <f>+Tabla13[[#This Row],[(D) Valor Pagos Efectuados]]/Tabla13[[#This Row],[(D) Valor Del Contrato]]</f>
        <v>1</v>
      </c>
      <c r="O62" s="18">
        <f>+Tabla13[[#This Row],[(D) Valor Del Contrato]]-Tabla13[[#This Row],[(D) Valor Pagos Efectuados]]</f>
        <v>0</v>
      </c>
    </row>
    <row r="63" spans="1:15" s="2" customFormat="1" ht="75" x14ac:dyDescent="0.25">
      <c r="A63" s="2" t="s">
        <v>57</v>
      </c>
      <c r="B63" s="2" t="s">
        <v>369</v>
      </c>
      <c r="C63" s="13">
        <v>1120217572</v>
      </c>
      <c r="D63" s="4" t="s">
        <v>181</v>
      </c>
      <c r="E63" s="24">
        <v>11200000</v>
      </c>
      <c r="F63" s="15" t="s">
        <v>500</v>
      </c>
      <c r="G63" s="3" t="s">
        <v>500</v>
      </c>
      <c r="H63" s="3"/>
      <c r="J63" s="1"/>
      <c r="K63" s="20">
        <v>11200000</v>
      </c>
      <c r="L63" s="3">
        <v>45456</v>
      </c>
      <c r="N63" s="16">
        <f>+Tabla13[[#This Row],[(D) Valor Pagos Efectuados]]/Tabla13[[#This Row],[(D) Valor Del Contrato]]</f>
        <v>1</v>
      </c>
      <c r="O63" s="18">
        <f>+Tabla13[[#This Row],[(D) Valor Del Contrato]]-Tabla13[[#This Row],[(D) Valor Pagos Efectuados]]</f>
        <v>0</v>
      </c>
    </row>
    <row r="64" spans="1:15" s="2" customFormat="1" ht="75" x14ac:dyDescent="0.25">
      <c r="A64" s="2" t="s">
        <v>58</v>
      </c>
      <c r="B64" s="2" t="s">
        <v>406</v>
      </c>
      <c r="C64" s="13">
        <v>1122784312</v>
      </c>
      <c r="D64" s="4" t="s">
        <v>182</v>
      </c>
      <c r="E64" s="24">
        <v>11200000</v>
      </c>
      <c r="F64" s="15" t="s">
        <v>499</v>
      </c>
      <c r="G64" s="3" t="s">
        <v>499</v>
      </c>
      <c r="H64" s="3"/>
      <c r="J64" s="1"/>
      <c r="K64" s="20">
        <v>8400000</v>
      </c>
      <c r="L64" s="3">
        <v>45455</v>
      </c>
      <c r="M64" s="4"/>
      <c r="N64" s="16">
        <f>+Tabla13[[#This Row],[(D) Valor Pagos Efectuados]]/Tabla13[[#This Row],[(D) Valor Del Contrato]]</f>
        <v>0.75</v>
      </c>
      <c r="O64" s="18">
        <f>+Tabla13[[#This Row],[(D) Valor Del Contrato]]-Tabla13[[#This Row],[(D) Valor Pagos Efectuados]]</f>
        <v>2800000</v>
      </c>
    </row>
    <row r="65" spans="1:15" s="2" customFormat="1" ht="60" x14ac:dyDescent="0.25">
      <c r="A65" s="2" t="s">
        <v>59</v>
      </c>
      <c r="B65" s="2" t="s">
        <v>407</v>
      </c>
      <c r="C65" s="13">
        <v>1124861647</v>
      </c>
      <c r="D65" s="4" t="s">
        <v>183</v>
      </c>
      <c r="E65" s="24">
        <v>9600000</v>
      </c>
      <c r="F65" s="15" t="s">
        <v>500</v>
      </c>
      <c r="G65" s="3" t="s">
        <v>500</v>
      </c>
      <c r="H65" s="3"/>
      <c r="J65" s="1"/>
      <c r="K65" s="20">
        <v>9600000</v>
      </c>
      <c r="L65" s="3">
        <v>45456</v>
      </c>
      <c r="M65" s="4"/>
      <c r="N65" s="16">
        <f>+Tabla13[[#This Row],[(D) Valor Pagos Efectuados]]/Tabla13[[#This Row],[(D) Valor Del Contrato]]</f>
        <v>1</v>
      </c>
      <c r="O65" s="18">
        <f>+Tabla13[[#This Row],[(D) Valor Del Contrato]]-Tabla13[[#This Row],[(D) Valor Pagos Efectuados]]</f>
        <v>0</v>
      </c>
    </row>
    <row r="66" spans="1:15" s="2" customFormat="1" ht="60" x14ac:dyDescent="0.25">
      <c r="A66" s="2" t="s">
        <v>60</v>
      </c>
      <c r="B66" s="2" t="s">
        <v>408</v>
      </c>
      <c r="C66" s="13">
        <v>41182529</v>
      </c>
      <c r="D66" s="4" t="s">
        <v>184</v>
      </c>
      <c r="E66" s="24">
        <v>13200000</v>
      </c>
      <c r="F66" s="15" t="s">
        <v>500</v>
      </c>
      <c r="G66" s="3" t="s">
        <v>500</v>
      </c>
      <c r="H66" s="3"/>
      <c r="J66" s="1"/>
      <c r="K66" s="20">
        <v>13200000</v>
      </c>
      <c r="L66" s="3">
        <v>45456</v>
      </c>
      <c r="N66" s="16">
        <f>+Tabla13[[#This Row],[(D) Valor Pagos Efectuados]]/Tabla13[[#This Row],[(D) Valor Del Contrato]]</f>
        <v>1</v>
      </c>
      <c r="O66" s="18">
        <f>+Tabla13[[#This Row],[(D) Valor Del Contrato]]-Tabla13[[#This Row],[(D) Valor Pagos Efectuados]]</f>
        <v>0</v>
      </c>
    </row>
    <row r="67" spans="1:15" s="2" customFormat="1" ht="45" x14ac:dyDescent="0.25">
      <c r="A67" s="2" t="s">
        <v>61</v>
      </c>
      <c r="B67" s="2" t="s">
        <v>80</v>
      </c>
      <c r="C67" s="13">
        <v>1085331634</v>
      </c>
      <c r="D67" s="4" t="s">
        <v>185</v>
      </c>
      <c r="E67" s="24">
        <v>8800000</v>
      </c>
      <c r="F67" s="15" t="s">
        <v>500</v>
      </c>
      <c r="G67" s="3" t="s">
        <v>500</v>
      </c>
      <c r="H67" s="3"/>
      <c r="J67" s="1"/>
      <c r="K67" s="20">
        <v>8800000</v>
      </c>
      <c r="L67" s="3">
        <v>45456</v>
      </c>
      <c r="M67" s="4"/>
      <c r="N67" s="16">
        <f>+Tabla13[[#This Row],[(D) Valor Pagos Efectuados]]/Tabla13[[#This Row],[(D) Valor Del Contrato]]</f>
        <v>1</v>
      </c>
      <c r="O67" s="18">
        <f>+Tabla13[[#This Row],[(D) Valor Del Contrato]]-Tabla13[[#This Row],[(D) Valor Pagos Efectuados]]</f>
        <v>0</v>
      </c>
    </row>
    <row r="68" spans="1:15" s="2" customFormat="1" ht="60" x14ac:dyDescent="0.25">
      <c r="A68" s="2" t="s">
        <v>62</v>
      </c>
      <c r="B68" s="2" t="s">
        <v>349</v>
      </c>
      <c r="C68" s="13">
        <v>18125430</v>
      </c>
      <c r="D68" s="4" t="s">
        <v>186</v>
      </c>
      <c r="E68" s="24">
        <v>8800000</v>
      </c>
      <c r="F68" s="15" t="s">
        <v>500</v>
      </c>
      <c r="G68" s="3" t="s">
        <v>500</v>
      </c>
      <c r="H68" s="3"/>
      <c r="J68" s="1"/>
      <c r="K68" s="20">
        <v>8800000</v>
      </c>
      <c r="L68" s="3">
        <v>45456</v>
      </c>
      <c r="N68" s="16">
        <f>+Tabla13[[#This Row],[(D) Valor Pagos Efectuados]]/Tabla13[[#This Row],[(D) Valor Del Contrato]]</f>
        <v>1</v>
      </c>
      <c r="O68" s="18">
        <f>+Tabla13[[#This Row],[(D) Valor Del Contrato]]-Tabla13[[#This Row],[(D) Valor Pagos Efectuados]]</f>
        <v>0</v>
      </c>
    </row>
    <row r="69" spans="1:15" s="2" customFormat="1" ht="75" x14ac:dyDescent="0.25">
      <c r="A69" s="2" t="s">
        <v>63</v>
      </c>
      <c r="B69" s="2" t="s">
        <v>409</v>
      </c>
      <c r="C69" s="13">
        <v>69009600</v>
      </c>
      <c r="D69" s="4" t="s">
        <v>187</v>
      </c>
      <c r="E69" s="24">
        <v>9600000</v>
      </c>
      <c r="F69" s="15" t="s">
        <v>500</v>
      </c>
      <c r="G69" s="3" t="s">
        <v>500</v>
      </c>
      <c r="H69" s="3"/>
      <c r="J69" s="1"/>
      <c r="K69" s="20">
        <v>9600000</v>
      </c>
      <c r="L69" s="3">
        <v>45456</v>
      </c>
      <c r="N69" s="16">
        <f>+Tabla13[[#This Row],[(D) Valor Pagos Efectuados]]/Tabla13[[#This Row],[(D) Valor Del Contrato]]</f>
        <v>1</v>
      </c>
      <c r="O69" s="18">
        <f>+Tabla13[[#This Row],[(D) Valor Del Contrato]]-Tabla13[[#This Row],[(D) Valor Pagos Efectuados]]</f>
        <v>0</v>
      </c>
    </row>
    <row r="70" spans="1:15" s="2" customFormat="1" ht="75" x14ac:dyDescent="0.25">
      <c r="A70" s="2" t="s">
        <v>64</v>
      </c>
      <c r="B70" s="2" t="s">
        <v>410</v>
      </c>
      <c r="C70" s="13">
        <v>69007242</v>
      </c>
      <c r="D70" s="4" t="s">
        <v>188</v>
      </c>
      <c r="E70" s="24">
        <v>13200000</v>
      </c>
      <c r="F70" s="15" t="s">
        <v>500</v>
      </c>
      <c r="G70" s="3" t="s">
        <v>500</v>
      </c>
      <c r="H70" s="3"/>
      <c r="J70" s="1"/>
      <c r="K70" s="20">
        <v>13200000</v>
      </c>
      <c r="L70" s="3">
        <v>45456</v>
      </c>
      <c r="N70" s="16">
        <f>+Tabla13[[#This Row],[(D) Valor Pagos Efectuados]]/Tabla13[[#This Row],[(D) Valor Del Contrato]]</f>
        <v>1</v>
      </c>
      <c r="O70" s="18">
        <f>+Tabla13[[#This Row],[(D) Valor Del Contrato]]-Tabla13[[#This Row],[(D) Valor Pagos Efectuados]]</f>
        <v>0</v>
      </c>
    </row>
    <row r="71" spans="1:15" s="2" customFormat="1" ht="75" x14ac:dyDescent="0.25">
      <c r="A71" s="2" t="s">
        <v>65</v>
      </c>
      <c r="B71" s="2" t="s">
        <v>573</v>
      </c>
      <c r="C71" s="13">
        <v>69008156</v>
      </c>
      <c r="D71" s="4" t="s">
        <v>189</v>
      </c>
      <c r="E71" s="24">
        <v>13200000</v>
      </c>
      <c r="F71" s="15" t="s">
        <v>500</v>
      </c>
      <c r="G71" s="3" t="s">
        <v>500</v>
      </c>
      <c r="H71" s="3"/>
      <c r="J71" s="1"/>
      <c r="K71" s="20">
        <v>13200000</v>
      </c>
      <c r="L71" s="3">
        <v>45456</v>
      </c>
      <c r="M71" s="4"/>
      <c r="N71" s="16">
        <f>+Tabla13[[#This Row],[(D) Valor Pagos Efectuados]]/Tabla13[[#This Row],[(D) Valor Del Contrato]]</f>
        <v>1</v>
      </c>
      <c r="O71" s="18">
        <f>+Tabla13[[#This Row],[(D) Valor Del Contrato]]-Tabla13[[#This Row],[(D) Valor Pagos Efectuados]]</f>
        <v>0</v>
      </c>
    </row>
    <row r="72" spans="1:15" s="2" customFormat="1" ht="45" x14ac:dyDescent="0.25">
      <c r="A72" s="2" t="s">
        <v>66</v>
      </c>
      <c r="B72" s="2" t="s">
        <v>411</v>
      </c>
      <c r="C72" s="13">
        <v>69015044</v>
      </c>
      <c r="D72" s="4" t="s">
        <v>185</v>
      </c>
      <c r="E72" s="24">
        <v>8800000</v>
      </c>
      <c r="F72" s="15" t="s">
        <v>500</v>
      </c>
      <c r="G72" s="3" t="s">
        <v>500</v>
      </c>
      <c r="H72" s="3"/>
      <c r="J72" s="1"/>
      <c r="K72" s="20">
        <v>8800000</v>
      </c>
      <c r="L72" s="3">
        <v>45456</v>
      </c>
      <c r="N72" s="16">
        <f>+Tabla13[[#This Row],[(D) Valor Pagos Efectuados]]/Tabla13[[#This Row],[(D) Valor Del Contrato]]</f>
        <v>1</v>
      </c>
      <c r="O72" s="18">
        <f>+Tabla13[[#This Row],[(D) Valor Del Contrato]]-Tabla13[[#This Row],[(D) Valor Pagos Efectuados]]</f>
        <v>0</v>
      </c>
    </row>
    <row r="73" spans="1:15" s="2" customFormat="1" ht="60" x14ac:dyDescent="0.25">
      <c r="A73" s="2" t="s">
        <v>67</v>
      </c>
      <c r="B73" s="2" t="s">
        <v>412</v>
      </c>
      <c r="C73" s="13">
        <v>1152458623</v>
      </c>
      <c r="D73" s="4" t="s">
        <v>190</v>
      </c>
      <c r="E73" s="24">
        <v>13200000</v>
      </c>
      <c r="F73" s="15" t="s">
        <v>500</v>
      </c>
      <c r="G73" s="3" t="s">
        <v>500</v>
      </c>
      <c r="H73" s="3"/>
      <c r="J73" s="1"/>
      <c r="K73" s="20">
        <v>13200000</v>
      </c>
      <c r="L73" s="3">
        <v>45456</v>
      </c>
      <c r="N73" s="16">
        <f>+Tabla13[[#This Row],[(D) Valor Pagos Efectuados]]/Tabla13[[#This Row],[(D) Valor Del Contrato]]</f>
        <v>1</v>
      </c>
      <c r="O73" s="18">
        <f>+Tabla13[[#This Row],[(D) Valor Del Contrato]]-Tabla13[[#This Row],[(D) Valor Pagos Efectuados]]</f>
        <v>0</v>
      </c>
    </row>
    <row r="74" spans="1:15" s="2" customFormat="1" ht="90" x14ac:dyDescent="0.25">
      <c r="A74" s="2" t="s">
        <v>68</v>
      </c>
      <c r="B74" s="2" t="s">
        <v>352</v>
      </c>
      <c r="C74" s="13">
        <v>18131047</v>
      </c>
      <c r="D74" s="4" t="s">
        <v>191</v>
      </c>
      <c r="E74" s="24">
        <v>13200000</v>
      </c>
      <c r="F74" s="15" t="s">
        <v>500</v>
      </c>
      <c r="G74" s="3" t="s">
        <v>500</v>
      </c>
      <c r="H74" s="3"/>
      <c r="J74" s="1"/>
      <c r="K74" s="20">
        <v>13200000</v>
      </c>
      <c r="L74" s="3">
        <v>45456</v>
      </c>
      <c r="M74" s="4"/>
      <c r="N74" s="16">
        <f>+Tabla13[[#This Row],[(D) Valor Pagos Efectuados]]/Tabla13[[#This Row],[(D) Valor Del Contrato]]</f>
        <v>1</v>
      </c>
      <c r="O74" s="18">
        <f>+Tabla13[[#This Row],[(D) Valor Del Contrato]]-Tabla13[[#This Row],[(D) Valor Pagos Efectuados]]</f>
        <v>0</v>
      </c>
    </row>
    <row r="75" spans="1:15" s="2" customFormat="1" ht="105" x14ac:dyDescent="0.25">
      <c r="A75" s="2" t="s">
        <v>69</v>
      </c>
      <c r="B75" s="2" t="s">
        <v>579</v>
      </c>
      <c r="C75" s="13">
        <v>1085944704</v>
      </c>
      <c r="D75" s="4" t="s">
        <v>192</v>
      </c>
      <c r="E75" s="24">
        <v>8800000</v>
      </c>
      <c r="F75" s="15" t="s">
        <v>500</v>
      </c>
      <c r="G75" s="3" t="s">
        <v>500</v>
      </c>
      <c r="H75" s="3"/>
      <c r="J75" s="1"/>
      <c r="K75" s="20">
        <v>6086667</v>
      </c>
      <c r="L75" s="3">
        <v>45456</v>
      </c>
      <c r="M75" s="12">
        <v>45418</v>
      </c>
      <c r="N75" s="16">
        <f>+Tabla13[[#This Row],[(D) Valor Pagos Efectuados]]/Tabla13[[#This Row],[(D) Valor Del Contrato]]</f>
        <v>0.69166670454545454</v>
      </c>
      <c r="O75" s="18">
        <f>+Tabla13[[#This Row],[(D) Valor Del Contrato]]-Tabla13[[#This Row],[(D) Valor Pagos Efectuados]]</f>
        <v>2713333</v>
      </c>
    </row>
    <row r="76" spans="1:15" s="2" customFormat="1" ht="45" x14ac:dyDescent="0.25">
      <c r="A76" s="2" t="s">
        <v>70</v>
      </c>
      <c r="B76" s="2" t="s">
        <v>413</v>
      </c>
      <c r="C76" s="13">
        <v>1124866021</v>
      </c>
      <c r="D76" s="4" t="s">
        <v>193</v>
      </c>
      <c r="E76" s="24">
        <v>13200000</v>
      </c>
      <c r="F76" s="15" t="s">
        <v>501</v>
      </c>
      <c r="G76" s="3" t="s">
        <v>501</v>
      </c>
      <c r="H76" s="3"/>
      <c r="J76" s="1"/>
      <c r="K76" s="20">
        <v>13200000</v>
      </c>
      <c r="L76" s="3">
        <v>45458</v>
      </c>
      <c r="N76" s="16">
        <f>+Tabla13[[#This Row],[(D) Valor Pagos Efectuados]]/Tabla13[[#This Row],[(D) Valor Del Contrato]]</f>
        <v>1</v>
      </c>
      <c r="O76" s="18">
        <f>+Tabla13[[#This Row],[(D) Valor Del Contrato]]-Tabla13[[#This Row],[(D) Valor Pagos Efectuados]]</f>
        <v>0</v>
      </c>
    </row>
    <row r="77" spans="1:15" s="2" customFormat="1" ht="45" x14ac:dyDescent="0.25">
      <c r="A77" s="2" t="s">
        <v>71</v>
      </c>
      <c r="B77" s="2" t="s">
        <v>414</v>
      </c>
      <c r="C77" s="13">
        <v>18130359</v>
      </c>
      <c r="D77" s="4" t="s">
        <v>194</v>
      </c>
      <c r="E77" s="24">
        <v>13200000</v>
      </c>
      <c r="F77" s="15" t="s">
        <v>501</v>
      </c>
      <c r="G77" s="3" t="s">
        <v>501</v>
      </c>
      <c r="H77" s="3"/>
      <c r="J77" s="1"/>
      <c r="K77" s="20">
        <v>13200000</v>
      </c>
      <c r="L77" s="3">
        <v>45458</v>
      </c>
      <c r="N77" s="16">
        <f>+Tabla13[[#This Row],[(D) Valor Pagos Efectuados]]/Tabla13[[#This Row],[(D) Valor Del Contrato]]</f>
        <v>1</v>
      </c>
      <c r="O77" s="18">
        <f>+Tabla13[[#This Row],[(D) Valor Del Contrato]]-Tabla13[[#This Row],[(D) Valor Pagos Efectuados]]</f>
        <v>0</v>
      </c>
    </row>
    <row r="78" spans="1:15" s="2" customFormat="1" ht="105" x14ac:dyDescent="0.25">
      <c r="A78" s="2" t="s">
        <v>72</v>
      </c>
      <c r="B78" s="2" t="s">
        <v>415</v>
      </c>
      <c r="C78" s="13">
        <v>1122784253</v>
      </c>
      <c r="D78" s="4" t="s">
        <v>195</v>
      </c>
      <c r="E78" s="24">
        <v>8000000</v>
      </c>
      <c r="F78" s="15" t="s">
        <v>501</v>
      </c>
      <c r="G78" s="3" t="s">
        <v>501</v>
      </c>
      <c r="H78" s="3"/>
      <c r="J78" s="1"/>
      <c r="K78" s="20">
        <v>8000000</v>
      </c>
      <c r="L78" s="3">
        <v>45458</v>
      </c>
      <c r="N78" s="16">
        <f>+Tabla13[[#This Row],[(D) Valor Pagos Efectuados]]/Tabla13[[#This Row],[(D) Valor Del Contrato]]</f>
        <v>1</v>
      </c>
      <c r="O78" s="18">
        <f>+Tabla13[[#This Row],[(D) Valor Del Contrato]]-Tabla13[[#This Row],[(D) Valor Pagos Efectuados]]</f>
        <v>0</v>
      </c>
    </row>
    <row r="79" spans="1:15" s="2" customFormat="1" ht="45" x14ac:dyDescent="0.25">
      <c r="A79" s="2" t="s">
        <v>73</v>
      </c>
      <c r="B79" s="2" t="s">
        <v>416</v>
      </c>
      <c r="C79" s="13">
        <v>34571460</v>
      </c>
      <c r="D79" s="4" t="s">
        <v>196</v>
      </c>
      <c r="E79" s="24">
        <v>8000000</v>
      </c>
      <c r="F79" s="15" t="s">
        <v>501</v>
      </c>
      <c r="G79" s="3" t="s">
        <v>501</v>
      </c>
      <c r="H79" s="3"/>
      <c r="J79" s="1"/>
      <c r="K79" s="20">
        <v>8000000</v>
      </c>
      <c r="L79" s="3">
        <v>45458</v>
      </c>
      <c r="N79" s="16">
        <f>+Tabla13[[#This Row],[(D) Valor Pagos Efectuados]]/Tabla13[[#This Row],[(D) Valor Del Contrato]]</f>
        <v>1</v>
      </c>
      <c r="O79" s="18">
        <f>+Tabla13[[#This Row],[(D) Valor Del Contrato]]-Tabla13[[#This Row],[(D) Valor Pagos Efectuados]]</f>
        <v>0</v>
      </c>
    </row>
    <row r="80" spans="1:15" s="2" customFormat="1" ht="75" x14ac:dyDescent="0.25">
      <c r="A80" s="2" t="s">
        <v>74</v>
      </c>
      <c r="B80" s="2" t="s">
        <v>417</v>
      </c>
      <c r="C80" s="13">
        <v>1124863783</v>
      </c>
      <c r="D80" s="4" t="s">
        <v>197</v>
      </c>
      <c r="E80" s="24">
        <v>8000000</v>
      </c>
      <c r="F80" s="15" t="s">
        <v>502</v>
      </c>
      <c r="G80" s="3" t="s">
        <v>502</v>
      </c>
      <c r="H80" s="3"/>
      <c r="J80" s="1"/>
      <c r="K80" s="20">
        <v>8000000</v>
      </c>
      <c r="L80" s="3">
        <v>45463</v>
      </c>
      <c r="M80" s="4"/>
      <c r="N80" s="16">
        <f>+Tabla13[[#This Row],[(D) Valor Pagos Efectuados]]/Tabla13[[#This Row],[(D) Valor Del Contrato]]</f>
        <v>1</v>
      </c>
      <c r="O80" s="18">
        <f>+Tabla13[[#This Row],[(D) Valor Del Contrato]]-Tabla13[[#This Row],[(D) Valor Pagos Efectuados]]</f>
        <v>0</v>
      </c>
    </row>
    <row r="81" spans="1:15" s="2" customFormat="1" ht="51.75" customHeight="1" x14ac:dyDescent="0.25">
      <c r="A81" s="2" t="s">
        <v>75</v>
      </c>
      <c r="B81" s="2" t="s">
        <v>418</v>
      </c>
      <c r="C81" s="13">
        <v>18123882</v>
      </c>
      <c r="D81" s="4" t="s">
        <v>198</v>
      </c>
      <c r="E81" s="24">
        <v>9600000</v>
      </c>
      <c r="F81" s="15" t="s">
        <v>502</v>
      </c>
      <c r="G81" s="3" t="s">
        <v>502</v>
      </c>
      <c r="H81" s="3"/>
      <c r="J81" s="1"/>
      <c r="K81" s="20">
        <v>9600000</v>
      </c>
      <c r="L81" s="3">
        <v>45463</v>
      </c>
      <c r="N81" s="16">
        <f>+Tabla13[[#This Row],[(D) Valor Pagos Efectuados]]/Tabla13[[#This Row],[(D) Valor Del Contrato]]</f>
        <v>1</v>
      </c>
      <c r="O81" s="18">
        <f>+Tabla13[[#This Row],[(D) Valor Del Contrato]]-Tabla13[[#This Row],[(D) Valor Pagos Efectuados]]</f>
        <v>0</v>
      </c>
    </row>
    <row r="82" spans="1:15" s="2" customFormat="1" ht="30" customHeight="1" x14ac:dyDescent="0.25">
      <c r="A82" s="2">
        <v>88</v>
      </c>
      <c r="B82" s="2" t="s">
        <v>419</v>
      </c>
      <c r="C82" s="13">
        <v>1124848840</v>
      </c>
      <c r="D82" s="4" t="s">
        <v>199</v>
      </c>
      <c r="E82" s="24">
        <v>9600000</v>
      </c>
      <c r="F82" s="15" t="s">
        <v>502</v>
      </c>
      <c r="G82" s="3" t="s">
        <v>502</v>
      </c>
      <c r="H82" s="3"/>
      <c r="J82" s="1"/>
      <c r="K82" s="20">
        <v>9600000</v>
      </c>
      <c r="L82" s="3">
        <v>45463</v>
      </c>
      <c r="N82" s="16">
        <f>+Tabla13[[#This Row],[(D) Valor Pagos Efectuados]]/Tabla13[[#This Row],[(D) Valor Del Contrato]]</f>
        <v>1</v>
      </c>
      <c r="O82" s="18">
        <f>+Tabla13[[#This Row],[(D) Valor Del Contrato]]-Tabla13[[#This Row],[(D) Valor Pagos Efectuados]]</f>
        <v>0</v>
      </c>
    </row>
    <row r="83" spans="1:15" s="2" customFormat="1" ht="45.75" customHeight="1" x14ac:dyDescent="0.25">
      <c r="A83" s="2">
        <v>89</v>
      </c>
      <c r="B83" s="2" t="s">
        <v>420</v>
      </c>
      <c r="C83" s="13">
        <v>1124865133</v>
      </c>
      <c r="D83" s="4" t="s">
        <v>200</v>
      </c>
      <c r="E83" s="24">
        <v>12000000</v>
      </c>
      <c r="F83" s="15" t="s">
        <v>503</v>
      </c>
      <c r="G83" s="3" t="s">
        <v>503</v>
      </c>
      <c r="H83" s="3"/>
      <c r="J83" s="1"/>
      <c r="K83" s="20">
        <v>12000000</v>
      </c>
      <c r="L83" s="3">
        <v>45464</v>
      </c>
      <c r="N83" s="16">
        <f>+Tabla13[[#This Row],[(D) Valor Pagos Efectuados]]/Tabla13[[#This Row],[(D) Valor Del Contrato]]</f>
        <v>1</v>
      </c>
      <c r="O83" s="18">
        <f>+Tabla13[[#This Row],[(D) Valor Del Contrato]]-Tabla13[[#This Row],[(D) Valor Pagos Efectuados]]</f>
        <v>0</v>
      </c>
    </row>
    <row r="84" spans="1:15" s="2" customFormat="1" ht="18.75" customHeight="1" x14ac:dyDescent="0.25">
      <c r="A84" s="2" t="s">
        <v>105</v>
      </c>
      <c r="B84" s="2" t="s">
        <v>421</v>
      </c>
      <c r="C84" s="13" t="s">
        <v>546</v>
      </c>
      <c r="D84" s="4" t="s">
        <v>201</v>
      </c>
      <c r="E84" s="24">
        <v>10500000</v>
      </c>
      <c r="F84" s="15">
        <v>45351</v>
      </c>
      <c r="G84" s="3">
        <v>45356</v>
      </c>
      <c r="H84" s="3"/>
      <c r="J84" s="1"/>
      <c r="K84" s="20">
        <v>10500000</v>
      </c>
      <c r="L84" s="3">
        <v>45649</v>
      </c>
      <c r="N84" s="16">
        <f>+Tabla13[[#This Row],[(D) Valor Pagos Efectuados]]/Tabla13[[#This Row],[(D) Valor Del Contrato]]</f>
        <v>1</v>
      </c>
      <c r="O84" s="18">
        <f>+Tabla13[[#This Row],[(D) Valor Del Contrato]]-Tabla13[[#This Row],[(D) Valor Pagos Efectuados]]</f>
        <v>0</v>
      </c>
    </row>
    <row r="85" spans="1:15" s="2" customFormat="1" ht="45" x14ac:dyDescent="0.25">
      <c r="A85" s="2" t="s">
        <v>48</v>
      </c>
      <c r="B85" s="2" t="s">
        <v>422</v>
      </c>
      <c r="C85" s="13" t="s">
        <v>547</v>
      </c>
      <c r="D85" s="4" t="s">
        <v>202</v>
      </c>
      <c r="E85" s="24">
        <v>24876456</v>
      </c>
      <c r="F85" s="15" t="s">
        <v>533</v>
      </c>
      <c r="G85" s="3">
        <v>45359</v>
      </c>
      <c r="H85" s="3"/>
      <c r="J85" s="1"/>
      <c r="K85" s="20">
        <v>24876456</v>
      </c>
      <c r="L85" s="3">
        <v>45657</v>
      </c>
      <c r="N85" s="16">
        <f>+Tabla13[[#This Row],[(D) Valor Pagos Efectuados]]/Tabla13[[#This Row],[(D) Valor Del Contrato]]</f>
        <v>1</v>
      </c>
      <c r="O85" s="18">
        <f>+Tabla13[[#This Row],[(D) Valor Del Contrato]]-Tabla13[[#This Row],[(D) Valor Pagos Efectuados]]</f>
        <v>0</v>
      </c>
    </row>
    <row r="86" spans="1:15" s="2" customFormat="1" ht="75" x14ac:dyDescent="0.25">
      <c r="A86" s="2">
        <v>101</v>
      </c>
      <c r="B86" s="2" t="s">
        <v>423</v>
      </c>
      <c r="C86" s="13">
        <v>13072935</v>
      </c>
      <c r="D86" s="4" t="s">
        <v>203</v>
      </c>
      <c r="E86" s="24">
        <v>8000000</v>
      </c>
      <c r="F86" s="15">
        <v>45351</v>
      </c>
      <c r="G86" s="3">
        <v>45352</v>
      </c>
      <c r="H86" s="3"/>
      <c r="J86" s="1"/>
      <c r="K86" s="20">
        <v>8000000</v>
      </c>
      <c r="L86" s="3">
        <v>45473</v>
      </c>
      <c r="M86" s="4"/>
      <c r="N86" s="16">
        <f>+Tabla13[[#This Row],[(D) Valor Pagos Efectuados]]/Tabla13[[#This Row],[(D) Valor Del Contrato]]</f>
        <v>1</v>
      </c>
      <c r="O86" s="18">
        <f>+Tabla13[[#This Row],[(D) Valor Del Contrato]]-Tabla13[[#This Row],[(D) Valor Pagos Efectuados]]</f>
        <v>0</v>
      </c>
    </row>
    <row r="87" spans="1:15" s="2" customFormat="1" ht="60" x14ac:dyDescent="0.25">
      <c r="A87" s="2">
        <v>102</v>
      </c>
      <c r="B87" s="2" t="s">
        <v>424</v>
      </c>
      <c r="C87" s="13">
        <v>1018450865</v>
      </c>
      <c r="D87" s="4" t="s">
        <v>204</v>
      </c>
      <c r="E87" s="24">
        <v>6600000</v>
      </c>
      <c r="F87" s="15" t="s">
        <v>534</v>
      </c>
      <c r="G87" s="3">
        <v>45352</v>
      </c>
      <c r="H87" s="3"/>
      <c r="J87" s="1"/>
      <c r="K87" s="20">
        <v>6600000</v>
      </c>
      <c r="L87" s="3">
        <v>45412</v>
      </c>
      <c r="M87" s="4"/>
      <c r="N87" s="16">
        <f>+Tabla13[[#This Row],[(D) Valor Pagos Efectuados]]/Tabla13[[#This Row],[(D) Valor Del Contrato]]</f>
        <v>1</v>
      </c>
      <c r="O87" s="18">
        <f>+Tabla13[[#This Row],[(D) Valor Del Contrato]]-Tabla13[[#This Row],[(D) Valor Pagos Efectuados]]</f>
        <v>0</v>
      </c>
    </row>
    <row r="88" spans="1:15" s="2" customFormat="1" ht="45" x14ac:dyDescent="0.25">
      <c r="A88" s="2">
        <v>103</v>
      </c>
      <c r="B88" s="2" t="s">
        <v>425</v>
      </c>
      <c r="C88" s="13">
        <v>18147638</v>
      </c>
      <c r="D88" s="4" t="s">
        <v>205</v>
      </c>
      <c r="E88" s="24">
        <v>9600000</v>
      </c>
      <c r="F88" s="15" t="s">
        <v>534</v>
      </c>
      <c r="G88" s="3">
        <v>45351</v>
      </c>
      <c r="H88" s="3"/>
      <c r="J88" s="1"/>
      <c r="K88" s="20">
        <v>9600000</v>
      </c>
      <c r="L88" s="3">
        <v>45471</v>
      </c>
      <c r="N88" s="16">
        <f>+Tabla13[[#This Row],[(D) Valor Pagos Efectuados]]/Tabla13[[#This Row],[(D) Valor Del Contrato]]</f>
        <v>1</v>
      </c>
      <c r="O88" s="18">
        <f>+Tabla13[[#This Row],[(D) Valor Del Contrato]]-Tabla13[[#This Row],[(D) Valor Pagos Efectuados]]</f>
        <v>0</v>
      </c>
    </row>
    <row r="89" spans="1:15" s="2" customFormat="1" ht="120" x14ac:dyDescent="0.25">
      <c r="A89" s="2">
        <v>105</v>
      </c>
      <c r="B89" s="2" t="s">
        <v>426</v>
      </c>
      <c r="C89" s="13" t="s">
        <v>548</v>
      </c>
      <c r="D89" s="4" t="s">
        <v>206</v>
      </c>
      <c r="E89" s="24">
        <v>33000000</v>
      </c>
      <c r="F89" s="15" t="s">
        <v>535</v>
      </c>
      <c r="G89" s="3">
        <v>45356</v>
      </c>
      <c r="H89" s="3"/>
      <c r="J89" s="1"/>
      <c r="K89" s="20">
        <v>33000000</v>
      </c>
      <c r="L89" s="3">
        <v>45630</v>
      </c>
      <c r="M89" s="4"/>
      <c r="N89" s="16">
        <f>+Tabla13[[#This Row],[(D) Valor Pagos Efectuados]]/Tabla13[[#This Row],[(D) Valor Del Contrato]]</f>
        <v>1</v>
      </c>
      <c r="O89" s="18">
        <f>+Tabla13[[#This Row],[(D) Valor Del Contrato]]-Tabla13[[#This Row],[(D) Valor Pagos Efectuados]]</f>
        <v>0</v>
      </c>
    </row>
    <row r="90" spans="1:15" s="2" customFormat="1" ht="75" x14ac:dyDescent="0.25">
      <c r="A90" s="2">
        <v>106</v>
      </c>
      <c r="B90" s="2" t="s">
        <v>427</v>
      </c>
      <c r="C90" s="13" t="s">
        <v>549</v>
      </c>
      <c r="D90" s="4" t="s">
        <v>207</v>
      </c>
      <c r="E90" s="24">
        <v>15445852</v>
      </c>
      <c r="F90" s="15">
        <v>45357</v>
      </c>
      <c r="G90" s="3">
        <v>45358</v>
      </c>
      <c r="H90" s="3"/>
      <c r="J90" s="1"/>
      <c r="K90" s="20">
        <v>14039000</v>
      </c>
      <c r="L90" s="3">
        <v>45649</v>
      </c>
      <c r="N90" s="16">
        <f>+Tabla13[[#This Row],[(D) Valor Pagos Efectuados]]/Tabla13[[#This Row],[(D) Valor Del Contrato]]</f>
        <v>0.90891716429757319</v>
      </c>
      <c r="O90" s="18">
        <f>+Tabla13[[#This Row],[(D) Valor Del Contrato]]-Tabla13[[#This Row],[(D) Valor Pagos Efectuados]]</f>
        <v>1406852</v>
      </c>
    </row>
    <row r="91" spans="1:15" s="2" customFormat="1" ht="75" x14ac:dyDescent="0.25">
      <c r="A91" s="2">
        <v>107</v>
      </c>
      <c r="B91" s="2" t="s">
        <v>85</v>
      </c>
      <c r="C91" s="13">
        <v>1124861256</v>
      </c>
      <c r="D91" s="4" t="s">
        <v>208</v>
      </c>
      <c r="E91" s="24">
        <v>3100000</v>
      </c>
      <c r="F91" s="15" t="s">
        <v>536</v>
      </c>
      <c r="G91" s="3">
        <v>45358</v>
      </c>
      <c r="H91" s="3"/>
      <c r="J91" s="1"/>
      <c r="K91" s="20">
        <v>3100000</v>
      </c>
      <c r="L91" s="3">
        <v>45418</v>
      </c>
      <c r="N91" s="16">
        <f>+Tabla13[[#This Row],[(D) Valor Pagos Efectuados]]/Tabla13[[#This Row],[(D) Valor Del Contrato]]</f>
        <v>1</v>
      </c>
      <c r="O91" s="18">
        <f>+Tabla13[[#This Row],[(D) Valor Del Contrato]]-Tabla13[[#This Row],[(D) Valor Pagos Efectuados]]</f>
        <v>0</v>
      </c>
    </row>
    <row r="92" spans="1:15" s="2" customFormat="1" ht="75" x14ac:dyDescent="0.25">
      <c r="A92" s="2">
        <v>108</v>
      </c>
      <c r="B92" s="2" t="s">
        <v>428</v>
      </c>
      <c r="C92" s="13">
        <v>30728738</v>
      </c>
      <c r="D92" s="4" t="s">
        <v>209</v>
      </c>
      <c r="E92" s="24">
        <v>6200000</v>
      </c>
      <c r="F92" s="15" t="s">
        <v>537</v>
      </c>
      <c r="G92" s="3">
        <v>45358</v>
      </c>
      <c r="H92" s="3"/>
      <c r="J92" s="1"/>
      <c r="K92" s="20">
        <v>6200000</v>
      </c>
      <c r="L92" s="3">
        <v>45418</v>
      </c>
      <c r="N92" s="16">
        <f>+Tabla13[[#This Row],[(D) Valor Pagos Efectuados]]/Tabla13[[#This Row],[(D) Valor Del Contrato]]</f>
        <v>1</v>
      </c>
      <c r="O92" s="18">
        <f>+Tabla13[[#This Row],[(D) Valor Del Contrato]]-Tabla13[[#This Row],[(D) Valor Pagos Efectuados]]</f>
        <v>0</v>
      </c>
    </row>
    <row r="93" spans="1:15" s="2" customFormat="1" ht="60" x14ac:dyDescent="0.25">
      <c r="A93" s="2">
        <v>109</v>
      </c>
      <c r="B93" s="2" t="s">
        <v>79</v>
      </c>
      <c r="C93" s="13">
        <v>27356426</v>
      </c>
      <c r="D93" s="4" t="s">
        <v>210</v>
      </c>
      <c r="E93" s="24">
        <v>13200000</v>
      </c>
      <c r="F93" s="15" t="s">
        <v>536</v>
      </c>
      <c r="G93" s="3">
        <v>45357</v>
      </c>
      <c r="H93" s="3"/>
      <c r="J93" s="1"/>
      <c r="K93" s="20">
        <v>13200000</v>
      </c>
      <c r="L93" s="3">
        <v>45477</v>
      </c>
      <c r="N93" s="16">
        <f>+Tabla13[[#This Row],[(D) Valor Pagos Efectuados]]/Tabla13[[#This Row],[(D) Valor Del Contrato]]</f>
        <v>1</v>
      </c>
      <c r="O93" s="18">
        <f>+Tabla13[[#This Row],[(D) Valor Del Contrato]]-Tabla13[[#This Row],[(D) Valor Pagos Efectuados]]</f>
        <v>0</v>
      </c>
    </row>
    <row r="94" spans="1:15" s="2" customFormat="1" ht="75" x14ac:dyDescent="0.25">
      <c r="A94" s="2">
        <v>111</v>
      </c>
      <c r="B94" s="2" t="s">
        <v>576</v>
      </c>
      <c r="C94" s="13">
        <v>36551440</v>
      </c>
      <c r="D94" s="4" t="s">
        <v>211</v>
      </c>
      <c r="E94" s="24">
        <v>9300000</v>
      </c>
      <c r="F94" s="15" t="s">
        <v>538</v>
      </c>
      <c r="G94" s="3">
        <v>45359</v>
      </c>
      <c r="H94" s="3">
        <v>45419</v>
      </c>
      <c r="I94" s="2" t="s">
        <v>524</v>
      </c>
      <c r="J94" s="1">
        <v>3100000</v>
      </c>
      <c r="K94" s="20">
        <v>9300000</v>
      </c>
      <c r="L94" s="3">
        <v>45450</v>
      </c>
      <c r="M94" s="4"/>
      <c r="N94" s="16">
        <f>+Tabla13[[#This Row],[(D) Valor Pagos Efectuados]]/Tabla13[[#This Row],[(D) Valor Del Contrato]]</f>
        <v>1</v>
      </c>
      <c r="O94" s="18">
        <f>+Tabla13[[#This Row],[(D) Valor Del Contrato]]-Tabla13[[#This Row],[(D) Valor Pagos Efectuados]]</f>
        <v>0</v>
      </c>
    </row>
    <row r="95" spans="1:15" s="2" customFormat="1" ht="45" x14ac:dyDescent="0.25">
      <c r="A95" s="2">
        <v>118</v>
      </c>
      <c r="B95" s="2" t="s">
        <v>429</v>
      </c>
      <c r="C95" s="13" t="s">
        <v>550</v>
      </c>
      <c r="D95" s="4" t="s">
        <v>212</v>
      </c>
      <c r="E95" s="24">
        <v>168000000</v>
      </c>
      <c r="F95" s="15">
        <v>45369</v>
      </c>
      <c r="G95" s="3">
        <v>45370</v>
      </c>
      <c r="H95" s="3" t="s">
        <v>577</v>
      </c>
      <c r="I95" s="2" t="s">
        <v>578</v>
      </c>
      <c r="J95" s="1" t="s">
        <v>49</v>
      </c>
      <c r="K95" s="20">
        <v>166030000</v>
      </c>
      <c r="L95" s="3">
        <v>45448</v>
      </c>
      <c r="N95" s="16">
        <f>+Tabla13[[#This Row],[(D) Valor Pagos Efectuados]]/Tabla13[[#This Row],[(D) Valor Del Contrato]]</f>
        <v>0.9882738095238095</v>
      </c>
      <c r="O95" s="18">
        <f>+Tabla13[[#This Row],[(D) Valor Del Contrato]]-Tabla13[[#This Row],[(D) Valor Pagos Efectuados]]</f>
        <v>1970000</v>
      </c>
    </row>
    <row r="96" spans="1:15" s="2" customFormat="1" ht="90" x14ac:dyDescent="0.25">
      <c r="A96" s="2">
        <v>119</v>
      </c>
      <c r="B96" s="2" t="s">
        <v>346</v>
      </c>
      <c r="C96" s="13">
        <v>18126685</v>
      </c>
      <c r="D96" s="4" t="s">
        <v>213</v>
      </c>
      <c r="E96" s="24">
        <v>9900000</v>
      </c>
      <c r="F96" s="15" t="s">
        <v>539</v>
      </c>
      <c r="G96" s="3">
        <v>45366</v>
      </c>
      <c r="H96" s="3"/>
      <c r="J96" s="1"/>
      <c r="K96" s="20">
        <v>9900000</v>
      </c>
      <c r="L96" s="3">
        <v>45457</v>
      </c>
      <c r="N96" s="16">
        <f>+Tabla13[[#This Row],[(D) Valor Pagos Efectuados]]/Tabla13[[#This Row],[(D) Valor Del Contrato]]</f>
        <v>1</v>
      </c>
      <c r="O96" s="18">
        <f>+Tabla13[[#This Row],[(D) Valor Del Contrato]]-Tabla13[[#This Row],[(D) Valor Pagos Efectuados]]</f>
        <v>0</v>
      </c>
    </row>
    <row r="97" spans="1:15" s="2" customFormat="1" ht="75" x14ac:dyDescent="0.25">
      <c r="A97" s="2">
        <v>120</v>
      </c>
      <c r="B97" s="2" t="s">
        <v>430</v>
      </c>
      <c r="C97" s="13" t="s">
        <v>551</v>
      </c>
      <c r="D97" s="4" t="s">
        <v>214</v>
      </c>
      <c r="E97" s="24">
        <v>1155300499</v>
      </c>
      <c r="F97" s="15">
        <v>45369</v>
      </c>
      <c r="G97" s="3">
        <v>45372</v>
      </c>
      <c r="H97" s="3">
        <v>45653</v>
      </c>
      <c r="I97" s="2" t="s">
        <v>523</v>
      </c>
      <c r="J97" s="1">
        <v>112506142</v>
      </c>
      <c r="K97" s="20">
        <v>884604952</v>
      </c>
      <c r="L97" s="3">
        <v>45686</v>
      </c>
      <c r="N97" s="16">
        <f>+Tabla13[[#This Row],[(D) Valor Pagos Efectuados]]/Tabla13[[#This Row],[(D) Valor Del Contrato]]</f>
        <v>0.76569252135326915</v>
      </c>
      <c r="O97" s="18">
        <f>+Tabla13[[#This Row],[(D) Valor Del Contrato]]-Tabla13[[#This Row],[(D) Valor Pagos Efectuados]]</f>
        <v>270695547</v>
      </c>
    </row>
    <row r="98" spans="1:15" s="2" customFormat="1" ht="120" x14ac:dyDescent="0.25">
      <c r="A98" s="2">
        <v>121</v>
      </c>
      <c r="B98" s="2" t="s">
        <v>431</v>
      </c>
      <c r="C98" s="13" t="s">
        <v>552</v>
      </c>
      <c r="D98" s="4" t="s">
        <v>215</v>
      </c>
      <c r="E98" s="24">
        <v>234150000</v>
      </c>
      <c r="F98" s="15">
        <v>45369</v>
      </c>
      <c r="G98" s="3">
        <v>45370</v>
      </c>
      <c r="H98" s="3">
        <v>45653</v>
      </c>
      <c r="I98" s="2" t="s">
        <v>523</v>
      </c>
      <c r="J98" s="1">
        <v>22300000</v>
      </c>
      <c r="K98" s="20">
        <v>178400000</v>
      </c>
      <c r="L98" s="3">
        <v>45687</v>
      </c>
      <c r="N98" s="16">
        <f>+Tabla13[[#This Row],[(D) Valor Pagos Efectuados]]/Tabla13[[#This Row],[(D) Valor Del Contrato]]</f>
        <v>0.76190476190476186</v>
      </c>
      <c r="O98" s="18">
        <f>+Tabla13[[#This Row],[(D) Valor Del Contrato]]-Tabla13[[#This Row],[(D) Valor Pagos Efectuados]]</f>
        <v>55750000</v>
      </c>
    </row>
    <row r="99" spans="1:15" s="2" customFormat="1" ht="75" x14ac:dyDescent="0.25">
      <c r="A99" s="2">
        <v>125</v>
      </c>
      <c r="B99" s="2" t="s">
        <v>432</v>
      </c>
      <c r="C99" s="13" t="s">
        <v>553</v>
      </c>
      <c r="D99" s="4" t="s">
        <v>216</v>
      </c>
      <c r="E99" s="24">
        <v>21912000</v>
      </c>
      <c r="F99" s="15">
        <v>45373</v>
      </c>
      <c r="G99" s="3">
        <v>45383</v>
      </c>
      <c r="H99" s="3"/>
      <c r="J99" s="1"/>
      <c r="K99" s="20">
        <v>21912000</v>
      </c>
      <c r="L99" s="3">
        <v>45748</v>
      </c>
      <c r="N99" s="16">
        <f>+Tabla13[[#This Row],[(D) Valor Pagos Efectuados]]/Tabla13[[#This Row],[(D) Valor Del Contrato]]</f>
        <v>1</v>
      </c>
      <c r="O99" s="18">
        <f>+Tabla13[[#This Row],[(D) Valor Del Contrato]]-Tabla13[[#This Row],[(D) Valor Pagos Efectuados]]</f>
        <v>0</v>
      </c>
    </row>
    <row r="100" spans="1:15" s="2" customFormat="1" ht="105" x14ac:dyDescent="0.25">
      <c r="A100" s="2">
        <v>126</v>
      </c>
      <c r="B100" s="2" t="s">
        <v>433</v>
      </c>
      <c r="C100" s="13">
        <v>18128025</v>
      </c>
      <c r="D100" s="4" t="s">
        <v>217</v>
      </c>
      <c r="E100" s="24">
        <v>6200000</v>
      </c>
      <c r="F100" s="15">
        <v>45373</v>
      </c>
      <c r="G100" s="3">
        <v>45373</v>
      </c>
      <c r="H100" s="3"/>
      <c r="J100" s="1"/>
      <c r="K100" s="20">
        <v>6200000</v>
      </c>
      <c r="L100" s="3">
        <v>45464</v>
      </c>
      <c r="N100" s="16">
        <f>+Tabla13[[#This Row],[(D) Valor Pagos Efectuados]]/Tabla13[[#This Row],[(D) Valor Del Contrato]]</f>
        <v>1</v>
      </c>
      <c r="O100" s="18">
        <f>+Tabla13[[#This Row],[(D) Valor Del Contrato]]-Tabla13[[#This Row],[(D) Valor Pagos Efectuados]]</f>
        <v>0</v>
      </c>
    </row>
    <row r="101" spans="1:15" s="2" customFormat="1" ht="60" x14ac:dyDescent="0.25">
      <c r="A101" s="2">
        <v>127</v>
      </c>
      <c r="B101" s="2" t="s">
        <v>375</v>
      </c>
      <c r="C101" s="13">
        <v>1124848062</v>
      </c>
      <c r="D101" s="4" t="s">
        <v>218</v>
      </c>
      <c r="E101" s="24">
        <v>13200000</v>
      </c>
      <c r="F101" s="15">
        <v>45373</v>
      </c>
      <c r="G101" s="3">
        <v>45373</v>
      </c>
      <c r="H101" s="3"/>
      <c r="J101" s="1"/>
      <c r="K101" s="20">
        <v>13200000</v>
      </c>
      <c r="L101" s="3">
        <v>45494</v>
      </c>
      <c r="N101" s="16">
        <f>+Tabla13[[#This Row],[(D) Valor Pagos Efectuados]]/Tabla13[[#This Row],[(D) Valor Del Contrato]]</f>
        <v>1</v>
      </c>
      <c r="O101" s="18">
        <f>+Tabla13[[#This Row],[(D) Valor Del Contrato]]-Tabla13[[#This Row],[(D) Valor Pagos Efectuados]]</f>
        <v>0</v>
      </c>
    </row>
    <row r="102" spans="1:15" s="2" customFormat="1" ht="30" x14ac:dyDescent="0.25">
      <c r="A102" s="2">
        <v>128</v>
      </c>
      <c r="B102" s="2" t="s">
        <v>434</v>
      </c>
      <c r="C102" s="13" t="s">
        <v>554</v>
      </c>
      <c r="D102" s="4" t="s">
        <v>219</v>
      </c>
      <c r="E102" s="24">
        <v>9329600</v>
      </c>
      <c r="F102" s="15">
        <v>45373</v>
      </c>
      <c r="G102" s="3">
        <v>45383</v>
      </c>
      <c r="H102" s="3"/>
      <c r="J102" s="1"/>
      <c r="K102" s="20">
        <v>7732620</v>
      </c>
      <c r="L102" s="3">
        <v>45657</v>
      </c>
      <c r="M102" s="4"/>
      <c r="N102" s="16">
        <f>+Tabla13[[#This Row],[(D) Valor Pagos Efectuados]]/Tabla13[[#This Row],[(D) Valor Del Contrato]]</f>
        <v>0.82882653061224487</v>
      </c>
      <c r="O102" s="18">
        <f>+Tabla13[[#This Row],[(D) Valor Del Contrato]]-Tabla13[[#This Row],[(D) Valor Pagos Efectuados]]</f>
        <v>1596980</v>
      </c>
    </row>
    <row r="103" spans="1:15" s="2" customFormat="1" ht="150" x14ac:dyDescent="0.25">
      <c r="A103" s="2">
        <v>131</v>
      </c>
      <c r="B103" s="2" t="s">
        <v>435</v>
      </c>
      <c r="C103" s="13">
        <v>901658427</v>
      </c>
      <c r="D103" s="4" t="s">
        <v>220</v>
      </c>
      <c r="E103" s="24">
        <v>585505345</v>
      </c>
      <c r="F103" s="15" t="s">
        <v>540</v>
      </c>
      <c r="G103" s="3">
        <v>45386</v>
      </c>
      <c r="H103" s="3" t="s">
        <v>542</v>
      </c>
      <c r="I103" s="4" t="s">
        <v>543</v>
      </c>
      <c r="J103" s="1" t="s">
        <v>541</v>
      </c>
      <c r="K103" s="20">
        <v>536871143</v>
      </c>
      <c r="L103" s="3">
        <v>45675</v>
      </c>
      <c r="N103" s="16">
        <f>+Tabla13[[#This Row],[(D) Valor Pagos Efectuados]]/Tabla13[[#This Row],[(D) Valor Del Contrato]]</f>
        <v>0.91693636545709079</v>
      </c>
      <c r="O103" s="18">
        <f>+Tabla13[[#This Row],[(D) Valor Del Contrato]]-Tabla13[[#This Row],[(D) Valor Pagos Efectuados]]</f>
        <v>48634202</v>
      </c>
    </row>
    <row r="104" spans="1:15" s="2" customFormat="1" ht="135" x14ac:dyDescent="0.25">
      <c r="A104" s="2">
        <v>133</v>
      </c>
      <c r="B104" s="2" t="s">
        <v>436</v>
      </c>
      <c r="C104" s="13">
        <v>1117526248</v>
      </c>
      <c r="D104" s="4" t="s">
        <v>221</v>
      </c>
      <c r="E104" s="24">
        <v>42500000</v>
      </c>
      <c r="F104" s="15">
        <v>45390</v>
      </c>
      <c r="G104" s="3">
        <v>45391</v>
      </c>
      <c r="H104" s="3"/>
      <c r="J104" s="1"/>
      <c r="K104" s="22">
        <v>23666666</v>
      </c>
      <c r="L104" s="3">
        <v>45649</v>
      </c>
      <c r="M104" s="4"/>
      <c r="N104" s="16">
        <f>+Tabla13[[#This Row],[(D) Valor Pagos Efectuados]]/Tabla13[[#This Row],[(D) Valor Del Contrato]]</f>
        <v>0.55686272941176473</v>
      </c>
      <c r="O104" s="18">
        <f>+Tabla13[[#This Row],[(D) Valor Del Contrato]]-Tabla13[[#This Row],[(D) Valor Pagos Efectuados]]</f>
        <v>18833334</v>
      </c>
    </row>
    <row r="105" spans="1:15" s="2" customFormat="1" ht="90" x14ac:dyDescent="0.25">
      <c r="A105" s="2">
        <v>134</v>
      </c>
      <c r="B105" s="2" t="s">
        <v>437</v>
      </c>
      <c r="C105" s="13">
        <v>52717435</v>
      </c>
      <c r="D105" s="4" t="s">
        <v>222</v>
      </c>
      <c r="E105" s="24">
        <v>6200000</v>
      </c>
      <c r="F105" s="15">
        <v>45390</v>
      </c>
      <c r="G105" s="3">
        <v>45390</v>
      </c>
      <c r="H105" s="3"/>
      <c r="J105" s="1"/>
      <c r="K105" s="20">
        <v>1102222</v>
      </c>
      <c r="L105" s="3">
        <v>45480</v>
      </c>
      <c r="M105" s="10">
        <v>45405</v>
      </c>
      <c r="N105" s="16">
        <f>+Tabla13[[#This Row],[(D) Valor Pagos Efectuados]]/Tabla13[[#This Row],[(D) Valor Del Contrato]]</f>
        <v>0.17777774193548387</v>
      </c>
      <c r="O105" s="18">
        <f>+Tabla13[[#This Row],[(D) Valor Del Contrato]]-Tabla13[[#This Row],[(D) Valor Pagos Efectuados]]</f>
        <v>5097778</v>
      </c>
    </row>
    <row r="106" spans="1:15" s="2" customFormat="1" ht="90" x14ac:dyDescent="0.25">
      <c r="A106" s="2">
        <v>138</v>
      </c>
      <c r="B106" s="2" t="s">
        <v>438</v>
      </c>
      <c r="C106" s="13">
        <v>47000000</v>
      </c>
      <c r="D106" s="4" t="s">
        <v>223</v>
      </c>
      <c r="E106" s="24">
        <v>47000000</v>
      </c>
      <c r="F106" s="15">
        <v>45397</v>
      </c>
      <c r="G106" s="3">
        <v>45398</v>
      </c>
      <c r="H106" s="3">
        <v>45554</v>
      </c>
      <c r="J106" s="1">
        <v>15000000</v>
      </c>
      <c r="K106" s="20">
        <v>46999000</v>
      </c>
      <c r="L106" s="3">
        <v>45653</v>
      </c>
      <c r="M106" s="4"/>
      <c r="N106" s="16">
        <f>+Tabla13[[#This Row],[(D) Valor Pagos Efectuados]]/Tabla13[[#This Row],[(D) Valor Del Contrato]]</f>
        <v>0.99997872340425531</v>
      </c>
      <c r="O106" s="18">
        <f>+Tabla13[[#This Row],[(D) Valor Del Contrato]]-Tabla13[[#This Row],[(D) Valor Pagos Efectuados]]</f>
        <v>1000</v>
      </c>
    </row>
    <row r="107" spans="1:15" s="2" customFormat="1" ht="75" x14ac:dyDescent="0.25">
      <c r="A107" s="2">
        <v>147</v>
      </c>
      <c r="B107" s="2" t="s">
        <v>439</v>
      </c>
      <c r="C107" s="13" t="s">
        <v>555</v>
      </c>
      <c r="D107" s="4" t="s">
        <v>224</v>
      </c>
      <c r="E107" s="24">
        <v>30499700</v>
      </c>
      <c r="F107" s="15">
        <v>45420</v>
      </c>
      <c r="G107" s="3">
        <v>45421</v>
      </c>
      <c r="H107" s="3"/>
      <c r="J107" s="1"/>
      <c r="K107" s="20">
        <v>26089027</v>
      </c>
      <c r="L107" s="3">
        <v>45596</v>
      </c>
      <c r="N107" s="16">
        <f>+Tabla13[[#This Row],[(D) Valor Pagos Efectuados]]/Tabla13[[#This Row],[(D) Valor Del Contrato]]</f>
        <v>0.85538634806243996</v>
      </c>
      <c r="O107" s="18">
        <f>+Tabla13[[#This Row],[(D) Valor Del Contrato]]-Tabla13[[#This Row],[(D) Valor Pagos Efectuados]]</f>
        <v>4410673</v>
      </c>
    </row>
    <row r="108" spans="1:15" s="2" customFormat="1" ht="60" x14ac:dyDescent="0.25">
      <c r="A108" s="2">
        <v>148</v>
      </c>
      <c r="B108" s="2" t="s">
        <v>440</v>
      </c>
      <c r="C108" s="13">
        <v>900363514</v>
      </c>
      <c r="D108" s="4" t="s">
        <v>225</v>
      </c>
      <c r="E108" s="24">
        <v>102800000</v>
      </c>
      <c r="F108" s="15">
        <v>45422</v>
      </c>
      <c r="G108" s="3">
        <v>45422</v>
      </c>
      <c r="H108" s="3"/>
      <c r="J108" s="1"/>
      <c r="K108" s="20">
        <v>102800000</v>
      </c>
      <c r="L108" s="3">
        <v>45513</v>
      </c>
      <c r="M108" s="4"/>
      <c r="N108" s="16">
        <f>+Tabla13[[#This Row],[(D) Valor Pagos Efectuados]]/Tabla13[[#This Row],[(D) Valor Del Contrato]]</f>
        <v>1</v>
      </c>
      <c r="O108" s="18">
        <f>+Tabla13[[#This Row],[(D) Valor Del Contrato]]-Tabla13[[#This Row],[(D) Valor Pagos Efectuados]]</f>
        <v>0</v>
      </c>
    </row>
    <row r="109" spans="1:15" s="2" customFormat="1" ht="60" x14ac:dyDescent="0.25">
      <c r="A109" s="2">
        <v>150</v>
      </c>
      <c r="B109" s="2" t="s">
        <v>441</v>
      </c>
      <c r="C109" s="13">
        <v>80232888</v>
      </c>
      <c r="D109" s="4" t="s">
        <v>226</v>
      </c>
      <c r="E109" s="24">
        <v>13200000</v>
      </c>
      <c r="F109" s="15">
        <v>45426</v>
      </c>
      <c r="G109" s="3">
        <v>45426</v>
      </c>
      <c r="H109" s="3"/>
      <c r="J109" s="1"/>
      <c r="K109" s="20">
        <v>13200000</v>
      </c>
      <c r="L109" s="3">
        <v>45548</v>
      </c>
      <c r="N109" s="16">
        <f>+Tabla13[[#This Row],[(D) Valor Pagos Efectuados]]/Tabla13[[#This Row],[(D) Valor Del Contrato]]</f>
        <v>1</v>
      </c>
      <c r="O109" s="18">
        <f>+Tabla13[[#This Row],[(D) Valor Del Contrato]]-Tabla13[[#This Row],[(D) Valor Pagos Efectuados]]</f>
        <v>0</v>
      </c>
    </row>
    <row r="110" spans="1:15" s="2" customFormat="1" ht="60" x14ac:dyDescent="0.25">
      <c r="A110" s="2">
        <v>151</v>
      </c>
      <c r="B110" s="2" t="s">
        <v>442</v>
      </c>
      <c r="C110" s="13">
        <v>846000050</v>
      </c>
      <c r="D110" s="4" t="s">
        <v>227</v>
      </c>
      <c r="E110" s="24">
        <v>6500000</v>
      </c>
      <c r="F110" s="15">
        <v>45427</v>
      </c>
      <c r="G110" s="3">
        <v>45427</v>
      </c>
      <c r="H110" s="3"/>
      <c r="J110" s="1"/>
      <c r="K110" s="20">
        <v>6500000</v>
      </c>
      <c r="L110" s="3">
        <v>45503</v>
      </c>
      <c r="N110" s="16">
        <f>+Tabla13[[#This Row],[(D) Valor Pagos Efectuados]]/Tabla13[[#This Row],[(D) Valor Del Contrato]]</f>
        <v>1</v>
      </c>
      <c r="O110" s="18">
        <f>+Tabla13[[#This Row],[(D) Valor Del Contrato]]-Tabla13[[#This Row],[(D) Valor Pagos Efectuados]]</f>
        <v>0</v>
      </c>
    </row>
    <row r="111" spans="1:15" s="2" customFormat="1" ht="90" x14ac:dyDescent="0.25">
      <c r="A111" s="2">
        <v>154</v>
      </c>
      <c r="B111" s="2" t="s">
        <v>342</v>
      </c>
      <c r="C111" s="13">
        <v>1018434332</v>
      </c>
      <c r="D111" s="4" t="s">
        <v>228</v>
      </c>
      <c r="E111" s="24">
        <v>59755500</v>
      </c>
      <c r="F111" s="15">
        <v>45434</v>
      </c>
      <c r="G111" s="3">
        <v>45434</v>
      </c>
      <c r="H111" s="3"/>
      <c r="J111" s="1"/>
      <c r="K111" s="20">
        <v>59755500</v>
      </c>
      <c r="L111" s="3">
        <v>45448</v>
      </c>
      <c r="M111" s="3"/>
      <c r="N111" s="16">
        <f>+Tabla13[[#This Row],[(D) Valor Pagos Efectuados]]/Tabla13[[#This Row],[(D) Valor Del Contrato]]</f>
        <v>1</v>
      </c>
      <c r="O111" s="18">
        <f>+Tabla13[[#This Row],[(D) Valor Del Contrato]]-Tabla13[[#This Row],[(D) Valor Pagos Efectuados]]</f>
        <v>0</v>
      </c>
    </row>
    <row r="112" spans="1:15" s="2" customFormat="1" ht="105" x14ac:dyDescent="0.25">
      <c r="A112" s="2">
        <v>155</v>
      </c>
      <c r="B112" s="2" t="s">
        <v>443</v>
      </c>
      <c r="C112" s="13">
        <v>1115794852</v>
      </c>
      <c r="D112" s="4" t="s">
        <v>229</v>
      </c>
      <c r="E112" s="24">
        <v>98321998.319999993</v>
      </c>
      <c r="F112" s="15">
        <v>45436</v>
      </c>
      <c r="G112" s="3">
        <v>45437</v>
      </c>
      <c r="H112" s="3"/>
      <c r="J112" s="1"/>
      <c r="K112" s="20">
        <v>98321998</v>
      </c>
      <c r="L112" s="3">
        <v>45650</v>
      </c>
      <c r="M112" s="4"/>
      <c r="N112" s="16">
        <f>+Tabla13[[#This Row],[(D) Valor Pagos Efectuados]]/Tabla13[[#This Row],[(D) Valor Del Contrato]]</f>
        <v>0.99999999674538764</v>
      </c>
      <c r="O112" s="18">
        <f>+Tabla13[[#This Row],[(D) Valor Del Contrato]]-Tabla13[[#This Row],[(D) Valor Pagos Efectuados]]</f>
        <v>0.31999999284744263</v>
      </c>
    </row>
    <row r="113" spans="1:15" s="2" customFormat="1" ht="60" x14ac:dyDescent="0.25">
      <c r="A113" s="2">
        <v>156</v>
      </c>
      <c r="B113" s="2" t="s">
        <v>444</v>
      </c>
      <c r="C113" s="13">
        <v>7696556</v>
      </c>
      <c r="D113" s="4" t="s">
        <v>230</v>
      </c>
      <c r="E113" s="24">
        <v>66000000</v>
      </c>
      <c r="F113" s="15">
        <v>45443</v>
      </c>
      <c r="G113" s="3">
        <v>45449</v>
      </c>
      <c r="H113" s="3"/>
      <c r="J113" s="1"/>
      <c r="K113" s="20">
        <v>66000000</v>
      </c>
      <c r="L113" s="3">
        <v>45456</v>
      </c>
      <c r="N113" s="16">
        <f>+Tabla13[[#This Row],[(D) Valor Pagos Efectuados]]/Tabla13[[#This Row],[(D) Valor Del Contrato]]</f>
        <v>1</v>
      </c>
      <c r="O113" s="18">
        <f>+Tabla13[[#This Row],[(D) Valor Del Contrato]]-Tabla13[[#This Row],[(D) Valor Pagos Efectuados]]</f>
        <v>0</v>
      </c>
    </row>
    <row r="114" spans="1:15" s="2" customFormat="1" ht="75" x14ac:dyDescent="0.25">
      <c r="A114" s="2">
        <v>158</v>
      </c>
      <c r="B114" s="2" t="s">
        <v>342</v>
      </c>
      <c r="C114" s="13">
        <v>1018434332</v>
      </c>
      <c r="D114" s="4" t="s">
        <v>231</v>
      </c>
      <c r="E114" s="24">
        <v>12960002</v>
      </c>
      <c r="F114" s="15">
        <v>45447</v>
      </c>
      <c r="G114" s="3">
        <v>45449</v>
      </c>
      <c r="H114" s="3"/>
      <c r="J114" s="1"/>
      <c r="K114" s="20">
        <v>12960000</v>
      </c>
      <c r="L114" s="3">
        <v>45539</v>
      </c>
      <c r="N114" s="16">
        <f>+Tabla13[[#This Row],[(D) Valor Pagos Efectuados]]/Tabla13[[#This Row],[(D) Valor Del Contrato]]</f>
        <v>0.99999984567903621</v>
      </c>
      <c r="O114" s="18">
        <f>+Tabla13[[#This Row],[(D) Valor Del Contrato]]-Tabla13[[#This Row],[(D) Valor Pagos Efectuados]]</f>
        <v>2</v>
      </c>
    </row>
    <row r="115" spans="1:15" s="2" customFormat="1" ht="105" x14ac:dyDescent="0.25">
      <c r="A115" s="2">
        <v>159</v>
      </c>
      <c r="B115" s="4" t="s">
        <v>445</v>
      </c>
      <c r="C115" s="13" t="s">
        <v>556</v>
      </c>
      <c r="D115" s="4" t="s">
        <v>232</v>
      </c>
      <c r="E115" s="24">
        <v>17500000</v>
      </c>
      <c r="F115" s="15">
        <v>45448</v>
      </c>
      <c r="G115" s="3">
        <v>45449</v>
      </c>
      <c r="H115" s="3"/>
      <c r="J115" s="1"/>
      <c r="K115" s="20">
        <v>17500000</v>
      </c>
      <c r="L115" s="3">
        <v>45509</v>
      </c>
      <c r="M115" s="4"/>
      <c r="N115" s="16">
        <f>+Tabla13[[#This Row],[(D) Valor Pagos Efectuados]]/Tabla13[[#This Row],[(D) Valor Del Contrato]]</f>
        <v>1</v>
      </c>
      <c r="O115" s="18">
        <f>+Tabla13[[#This Row],[(D) Valor Del Contrato]]-Tabla13[[#This Row],[(D) Valor Pagos Efectuados]]</f>
        <v>0</v>
      </c>
    </row>
    <row r="116" spans="1:15" s="2" customFormat="1" ht="60" x14ac:dyDescent="0.25">
      <c r="A116" s="2">
        <v>160</v>
      </c>
      <c r="B116" s="4" t="s">
        <v>386</v>
      </c>
      <c r="C116" s="13">
        <v>18128943</v>
      </c>
      <c r="D116" s="4" t="s">
        <v>233</v>
      </c>
      <c r="E116" s="24">
        <v>3300000</v>
      </c>
      <c r="F116" s="15">
        <v>45540</v>
      </c>
      <c r="G116" s="3">
        <v>45450</v>
      </c>
      <c r="H116" s="3"/>
      <c r="J116" s="1"/>
      <c r="K116" s="20">
        <v>3300000</v>
      </c>
      <c r="L116" s="3">
        <v>45478</v>
      </c>
      <c r="N116" s="16">
        <f>+Tabla13[[#This Row],[(D) Valor Pagos Efectuados]]/Tabla13[[#This Row],[(D) Valor Del Contrato]]</f>
        <v>1</v>
      </c>
      <c r="O116" s="18">
        <f>+Tabla13[[#This Row],[(D) Valor Del Contrato]]-Tabla13[[#This Row],[(D) Valor Pagos Efectuados]]</f>
        <v>0</v>
      </c>
    </row>
    <row r="117" spans="1:15" s="2" customFormat="1" ht="90" x14ac:dyDescent="0.25">
      <c r="A117" s="2">
        <v>163</v>
      </c>
      <c r="B117" s="2" t="s">
        <v>446</v>
      </c>
      <c r="C117" s="13">
        <v>891190346</v>
      </c>
      <c r="D117" s="4" t="s">
        <v>234</v>
      </c>
      <c r="E117" s="24">
        <v>60000000</v>
      </c>
      <c r="F117" s="15">
        <v>45478</v>
      </c>
      <c r="G117" s="3" t="s">
        <v>341</v>
      </c>
      <c r="H117" s="3"/>
      <c r="J117" s="1"/>
      <c r="K117" s="20">
        <v>0</v>
      </c>
      <c r="L117" s="3" t="s">
        <v>341</v>
      </c>
      <c r="N117" s="16">
        <f>+Tabla13[[#This Row],[(D) Valor Pagos Efectuados]]/Tabla13[[#This Row],[(D) Valor Del Contrato]]</f>
        <v>0</v>
      </c>
      <c r="O117" s="18">
        <f>+Tabla13[[#This Row],[(D) Valor Del Contrato]]-Tabla13[[#This Row],[(D) Valor Pagos Efectuados]]</f>
        <v>60000000</v>
      </c>
    </row>
    <row r="118" spans="1:15" s="2" customFormat="1" ht="60" x14ac:dyDescent="0.25">
      <c r="A118" s="2">
        <v>164</v>
      </c>
      <c r="B118" s="4" t="s">
        <v>447</v>
      </c>
      <c r="C118" s="13">
        <v>52822142</v>
      </c>
      <c r="D118" s="4" t="s">
        <v>235</v>
      </c>
      <c r="E118" s="24">
        <v>34860152</v>
      </c>
      <c r="F118" s="15">
        <v>45449</v>
      </c>
      <c r="G118" s="3">
        <v>45450</v>
      </c>
      <c r="H118" s="3"/>
      <c r="J118" s="1"/>
      <c r="K118" s="20">
        <v>34860148</v>
      </c>
      <c r="L118" s="3">
        <v>45464</v>
      </c>
      <c r="N118" s="16">
        <f>+Tabla13[[#This Row],[(D) Valor Pagos Efectuados]]/Tabla13[[#This Row],[(D) Valor Del Contrato]]</f>
        <v>0.9999998852558073</v>
      </c>
      <c r="O118" s="18">
        <f>+Tabla13[[#This Row],[(D) Valor Del Contrato]]-Tabla13[[#This Row],[(D) Valor Pagos Efectuados]]</f>
        <v>4</v>
      </c>
    </row>
    <row r="119" spans="1:15" s="2" customFormat="1" ht="75" x14ac:dyDescent="0.25">
      <c r="A119" s="2">
        <v>166</v>
      </c>
      <c r="B119" s="4" t="s">
        <v>360</v>
      </c>
      <c r="C119" s="13">
        <v>98393741</v>
      </c>
      <c r="D119" s="4" t="s">
        <v>236</v>
      </c>
      <c r="E119" s="24">
        <v>21340000</v>
      </c>
      <c r="F119" s="15">
        <v>45457</v>
      </c>
      <c r="G119" s="3">
        <v>45457</v>
      </c>
      <c r="H119" s="3"/>
      <c r="J119" s="1"/>
      <c r="K119" s="20">
        <v>21340000</v>
      </c>
      <c r="L119" s="3">
        <v>45653</v>
      </c>
      <c r="M119" s="4"/>
      <c r="N119" s="16">
        <f>+Tabla13[[#This Row],[(D) Valor Pagos Efectuados]]/Tabla13[[#This Row],[(D) Valor Del Contrato]]</f>
        <v>1</v>
      </c>
      <c r="O119" s="18">
        <f>+Tabla13[[#This Row],[(D) Valor Del Contrato]]-Tabla13[[#This Row],[(D) Valor Pagos Efectuados]]</f>
        <v>0</v>
      </c>
    </row>
    <row r="120" spans="1:15" s="2" customFormat="1" ht="60" x14ac:dyDescent="0.25">
      <c r="A120" s="2">
        <v>167</v>
      </c>
      <c r="B120" s="4" t="s">
        <v>357</v>
      </c>
      <c r="C120" s="13">
        <v>69008744</v>
      </c>
      <c r="D120" s="4" t="s">
        <v>237</v>
      </c>
      <c r="E120" s="24">
        <v>21340000</v>
      </c>
      <c r="F120" s="15">
        <v>45457</v>
      </c>
      <c r="G120" s="3">
        <v>45457</v>
      </c>
      <c r="H120" s="3"/>
      <c r="J120" s="1"/>
      <c r="K120" s="20">
        <v>21340000</v>
      </c>
      <c r="L120" s="3">
        <v>45653</v>
      </c>
      <c r="M120" s="4"/>
      <c r="N120" s="16">
        <f>+Tabla13[[#This Row],[(D) Valor Pagos Efectuados]]/Tabla13[[#This Row],[(D) Valor Del Contrato]]</f>
        <v>1</v>
      </c>
      <c r="O120" s="18">
        <f>+Tabla13[[#This Row],[(D) Valor Del Contrato]]-Tabla13[[#This Row],[(D) Valor Pagos Efectuados]]</f>
        <v>0</v>
      </c>
    </row>
    <row r="121" spans="1:15" s="2" customFormat="1" ht="60" x14ac:dyDescent="0.25">
      <c r="A121" s="2">
        <v>168</v>
      </c>
      <c r="B121" s="4" t="s">
        <v>355</v>
      </c>
      <c r="C121" s="13">
        <v>1124861340</v>
      </c>
      <c r="D121" s="4" t="s">
        <v>121</v>
      </c>
      <c r="E121" s="24">
        <v>21340000</v>
      </c>
      <c r="F121" s="15">
        <v>45457</v>
      </c>
      <c r="G121" s="3">
        <v>45457</v>
      </c>
      <c r="H121" s="3"/>
      <c r="J121" s="1"/>
      <c r="K121" s="20">
        <v>21340000</v>
      </c>
      <c r="L121" s="3">
        <v>45653</v>
      </c>
      <c r="M121" s="4"/>
      <c r="N121" s="16">
        <f>+Tabla13[[#This Row],[(D) Valor Pagos Efectuados]]/Tabla13[[#This Row],[(D) Valor Del Contrato]]</f>
        <v>1</v>
      </c>
      <c r="O121" s="18">
        <f>+Tabla13[[#This Row],[(D) Valor Del Contrato]]-Tabla13[[#This Row],[(D) Valor Pagos Efectuados]]</f>
        <v>0</v>
      </c>
    </row>
    <row r="122" spans="1:15" ht="45" x14ac:dyDescent="0.25">
      <c r="A122" s="5">
        <v>169</v>
      </c>
      <c r="B122" s="9" t="s">
        <v>448</v>
      </c>
      <c r="C122" s="14">
        <v>1124855904</v>
      </c>
      <c r="D122" s="9" t="s">
        <v>238</v>
      </c>
      <c r="E122" s="23">
        <v>21340000</v>
      </c>
      <c r="F122" s="15">
        <v>45457</v>
      </c>
      <c r="G122" s="6">
        <v>45457</v>
      </c>
      <c r="H122" s="6"/>
      <c r="J122" s="8"/>
      <c r="K122" s="19">
        <v>21340000</v>
      </c>
      <c r="L122" s="6">
        <v>45653</v>
      </c>
      <c r="M122" s="4"/>
      <c r="N122" s="16">
        <f>+Tabla13[[#This Row],[(D) Valor Pagos Efectuados]]/Tabla13[[#This Row],[(D) Valor Del Contrato]]</f>
        <v>1</v>
      </c>
      <c r="O122" s="18">
        <f>+Tabla13[[#This Row],[(D) Valor Del Contrato]]-Tabla13[[#This Row],[(D) Valor Pagos Efectuados]]</f>
        <v>0</v>
      </c>
    </row>
    <row r="123" spans="1:15" s="2" customFormat="1" ht="45" x14ac:dyDescent="0.25">
      <c r="A123" s="2">
        <v>170</v>
      </c>
      <c r="B123" s="2" t="s">
        <v>78</v>
      </c>
      <c r="C123" s="13">
        <v>1124862307</v>
      </c>
      <c r="D123" s="4" t="s">
        <v>239</v>
      </c>
      <c r="E123" s="24">
        <v>18106667</v>
      </c>
      <c r="F123" s="15">
        <v>45457</v>
      </c>
      <c r="G123" s="3">
        <v>45457</v>
      </c>
      <c r="H123" s="3"/>
      <c r="J123" s="1"/>
      <c r="K123" s="20">
        <v>18106667</v>
      </c>
      <c r="L123" s="3">
        <v>45653</v>
      </c>
      <c r="M123" s="4"/>
      <c r="N123" s="16">
        <f>+Tabla13[[#This Row],[(D) Valor Pagos Efectuados]]/Tabla13[[#This Row],[(D) Valor Del Contrato]]</f>
        <v>1</v>
      </c>
      <c r="O123" s="18">
        <f>+Tabla13[[#This Row],[(D) Valor Del Contrato]]-Tabla13[[#This Row],[(D) Valor Pagos Efectuados]]</f>
        <v>0</v>
      </c>
    </row>
    <row r="124" spans="1:15" s="2" customFormat="1" ht="60" x14ac:dyDescent="0.25">
      <c r="A124" s="2">
        <v>171</v>
      </c>
      <c r="B124" s="4" t="s">
        <v>358</v>
      </c>
      <c r="C124" s="13">
        <v>69055305</v>
      </c>
      <c r="D124" s="4" t="s">
        <v>240</v>
      </c>
      <c r="E124" s="24">
        <v>14960000</v>
      </c>
      <c r="F124" s="15">
        <v>45457</v>
      </c>
      <c r="G124" s="3">
        <v>45457</v>
      </c>
      <c r="H124" s="3"/>
      <c r="J124" s="1"/>
      <c r="K124" s="21">
        <v>14960000</v>
      </c>
      <c r="L124" s="3">
        <v>45646</v>
      </c>
      <c r="M124" s="4"/>
      <c r="N124" s="16">
        <f>+Tabla13[[#This Row],[(D) Valor Pagos Efectuados]]/Tabla13[[#This Row],[(D) Valor Del Contrato]]</f>
        <v>1</v>
      </c>
      <c r="O124" s="18">
        <f>+Tabla13[[#This Row],[(D) Valor Del Contrato]]-Tabla13[[#This Row],[(D) Valor Pagos Efectuados]]</f>
        <v>0</v>
      </c>
    </row>
    <row r="125" spans="1:15" s="2" customFormat="1" ht="45" x14ac:dyDescent="0.25">
      <c r="A125" s="2">
        <v>173</v>
      </c>
      <c r="B125" s="4" t="s">
        <v>413</v>
      </c>
      <c r="C125" s="13">
        <v>1124866021</v>
      </c>
      <c r="D125" s="4" t="s">
        <v>241</v>
      </c>
      <c r="E125" s="24">
        <v>20790000</v>
      </c>
      <c r="F125" s="15">
        <v>45462</v>
      </c>
      <c r="G125" s="3">
        <v>45462</v>
      </c>
      <c r="H125" s="3"/>
      <c r="J125" s="1"/>
      <c r="K125" s="20">
        <v>20790000</v>
      </c>
      <c r="L125" s="3">
        <v>45653</v>
      </c>
      <c r="M125" s="4"/>
      <c r="N125" s="16">
        <f>+Tabla13[[#This Row],[(D) Valor Pagos Efectuados]]/Tabla13[[#This Row],[(D) Valor Del Contrato]]</f>
        <v>1</v>
      </c>
      <c r="O125" s="18">
        <f>+Tabla13[[#This Row],[(D) Valor Del Contrato]]-Tabla13[[#This Row],[(D) Valor Pagos Efectuados]]</f>
        <v>0</v>
      </c>
    </row>
    <row r="126" spans="1:15" s="2" customFormat="1" ht="45" x14ac:dyDescent="0.25">
      <c r="A126" s="2">
        <v>174</v>
      </c>
      <c r="B126" s="2" t="s">
        <v>449</v>
      </c>
      <c r="C126" s="13">
        <v>19065596</v>
      </c>
      <c r="D126" s="4" t="s">
        <v>242</v>
      </c>
      <c r="E126" s="24">
        <v>149963800</v>
      </c>
      <c r="F126" s="15">
        <v>45463</v>
      </c>
      <c r="G126" s="3">
        <v>45464</v>
      </c>
      <c r="H126" s="3"/>
      <c r="J126" s="1"/>
      <c r="K126" s="21">
        <v>149963800</v>
      </c>
      <c r="L126" s="3">
        <v>45493</v>
      </c>
      <c r="M126" s="3"/>
      <c r="N126" s="16">
        <f>+Tabla13[[#This Row],[(D) Valor Pagos Efectuados]]/Tabla13[[#This Row],[(D) Valor Del Contrato]]</f>
        <v>1</v>
      </c>
      <c r="O126" s="18">
        <f>+Tabla13[[#This Row],[(D) Valor Del Contrato]]-Tabla13[[#This Row],[(D) Valor Pagos Efectuados]]</f>
        <v>0</v>
      </c>
    </row>
    <row r="127" spans="1:15" s="2" customFormat="1" ht="45" x14ac:dyDescent="0.25">
      <c r="A127" s="2">
        <v>175</v>
      </c>
      <c r="B127" s="2" t="s">
        <v>450</v>
      </c>
      <c r="C127" s="13" t="s">
        <v>557</v>
      </c>
      <c r="D127" s="4" t="s">
        <v>243</v>
      </c>
      <c r="E127" s="24">
        <v>6431000</v>
      </c>
      <c r="F127" s="15">
        <v>45463</v>
      </c>
      <c r="G127" s="3">
        <v>45464</v>
      </c>
      <c r="H127" s="3"/>
      <c r="J127" s="1"/>
      <c r="K127" s="21">
        <v>6431000</v>
      </c>
      <c r="L127" s="3">
        <v>45478</v>
      </c>
      <c r="M127" s="3"/>
      <c r="N127" s="16">
        <f>+Tabla13[[#This Row],[(D) Valor Pagos Efectuados]]/Tabla13[[#This Row],[(D) Valor Del Contrato]]</f>
        <v>1</v>
      </c>
      <c r="O127" s="18">
        <f>+Tabla13[[#This Row],[(D) Valor Del Contrato]]-Tabla13[[#This Row],[(D) Valor Pagos Efectuados]]</f>
        <v>0</v>
      </c>
    </row>
    <row r="128" spans="1:15" ht="60" x14ac:dyDescent="0.25">
      <c r="A128" s="5">
        <v>178</v>
      </c>
      <c r="B128" s="5" t="s">
        <v>361</v>
      </c>
      <c r="C128" s="14">
        <v>1075294604</v>
      </c>
      <c r="D128" s="9" t="s">
        <v>244</v>
      </c>
      <c r="E128" s="23">
        <v>19800000</v>
      </c>
      <c r="F128" s="15">
        <v>45467</v>
      </c>
      <c r="G128" s="6" t="s">
        <v>504</v>
      </c>
      <c r="H128" s="6"/>
      <c r="J128" s="8"/>
      <c r="K128" s="19">
        <v>19800000</v>
      </c>
      <c r="L128" s="6">
        <v>45649</v>
      </c>
      <c r="M128" s="9"/>
      <c r="N128" s="16">
        <f>+Tabla13[[#This Row],[(D) Valor Pagos Efectuados]]/Tabla13[[#This Row],[(D) Valor Del Contrato]]</f>
        <v>1</v>
      </c>
      <c r="O128" s="18">
        <f>+Tabla13[[#This Row],[(D) Valor Del Contrato]]-Tabla13[[#This Row],[(D) Valor Pagos Efectuados]]</f>
        <v>0</v>
      </c>
    </row>
    <row r="129" spans="1:15" ht="60" x14ac:dyDescent="0.25">
      <c r="A129" s="5">
        <v>180</v>
      </c>
      <c r="B129" s="9" t="s">
        <v>343</v>
      </c>
      <c r="C129" s="14">
        <v>69007891</v>
      </c>
      <c r="D129" s="9" t="s">
        <v>245</v>
      </c>
      <c r="E129" s="23">
        <v>12266667</v>
      </c>
      <c r="F129" s="15" t="s">
        <v>504</v>
      </c>
      <c r="G129" s="6" t="s">
        <v>504</v>
      </c>
      <c r="H129" s="6"/>
      <c r="J129" s="8"/>
      <c r="K129" s="19">
        <v>12266667</v>
      </c>
      <c r="L129" s="6">
        <v>45653</v>
      </c>
      <c r="M129" s="9"/>
      <c r="N129" s="16">
        <f>+Tabla13[[#This Row],[(D) Valor Pagos Efectuados]]/Tabla13[[#This Row],[(D) Valor Del Contrato]]</f>
        <v>1</v>
      </c>
      <c r="O129" s="18">
        <f>+Tabla13[[#This Row],[(D) Valor Del Contrato]]-Tabla13[[#This Row],[(D) Valor Pagos Efectuados]]</f>
        <v>0</v>
      </c>
    </row>
    <row r="130" spans="1:15" s="2" customFormat="1" ht="60" x14ac:dyDescent="0.25">
      <c r="A130" s="2">
        <v>181</v>
      </c>
      <c r="B130" s="2" t="s">
        <v>344</v>
      </c>
      <c r="C130" s="13">
        <v>1018447695</v>
      </c>
      <c r="D130" s="4" t="s">
        <v>246</v>
      </c>
      <c r="E130" s="24">
        <v>21466667</v>
      </c>
      <c r="F130" s="15" t="s">
        <v>504</v>
      </c>
      <c r="G130" s="3" t="s">
        <v>504</v>
      </c>
      <c r="H130" s="3"/>
      <c r="J130" s="1"/>
      <c r="K130" s="20">
        <v>21466667</v>
      </c>
      <c r="L130" s="3">
        <v>45653</v>
      </c>
      <c r="M130" s="4"/>
      <c r="N130" s="16">
        <f>+Tabla13[[#This Row],[(D) Valor Pagos Efectuados]]/Tabla13[[#This Row],[(D) Valor Del Contrato]]</f>
        <v>1</v>
      </c>
      <c r="O130" s="18">
        <f>+Tabla13[[#This Row],[(D) Valor Del Contrato]]-Tabla13[[#This Row],[(D) Valor Pagos Efectuados]]</f>
        <v>0</v>
      </c>
    </row>
    <row r="131" spans="1:15" s="2" customFormat="1" ht="60" x14ac:dyDescent="0.25">
      <c r="A131" s="2">
        <v>182</v>
      </c>
      <c r="B131" s="2" t="s">
        <v>345</v>
      </c>
      <c r="C131" s="13">
        <v>18131218</v>
      </c>
      <c r="D131" s="4" t="s">
        <v>247</v>
      </c>
      <c r="E131" s="24">
        <v>21000000</v>
      </c>
      <c r="F131" s="15" t="s">
        <v>504</v>
      </c>
      <c r="G131" s="3" t="s">
        <v>505</v>
      </c>
      <c r="H131" s="3"/>
      <c r="J131" s="1"/>
      <c r="K131" s="20">
        <v>21000000</v>
      </c>
      <c r="L131" s="3">
        <v>45650</v>
      </c>
      <c r="M131" s="4"/>
      <c r="N131" s="16">
        <f>+Tabla13[[#This Row],[(D) Valor Pagos Efectuados]]/Tabla13[[#This Row],[(D) Valor Del Contrato]]</f>
        <v>1</v>
      </c>
      <c r="O131" s="18">
        <f>+Tabla13[[#This Row],[(D) Valor Del Contrato]]-Tabla13[[#This Row],[(D) Valor Pagos Efectuados]]</f>
        <v>0</v>
      </c>
    </row>
    <row r="132" spans="1:15" x14ac:dyDescent="0.25">
      <c r="A132" s="5">
        <v>183</v>
      </c>
      <c r="B132" s="5" t="s">
        <v>346</v>
      </c>
      <c r="C132" s="14">
        <v>18126685</v>
      </c>
      <c r="D132" s="5" t="s">
        <v>248</v>
      </c>
      <c r="E132" s="23">
        <v>20130000</v>
      </c>
      <c r="F132" s="15" t="s">
        <v>505</v>
      </c>
      <c r="G132" s="6" t="s">
        <v>505</v>
      </c>
      <c r="H132" s="6"/>
      <c r="J132" s="8"/>
      <c r="K132" s="19">
        <v>20130000</v>
      </c>
      <c r="L132" s="6">
        <v>45653</v>
      </c>
      <c r="M132" s="9"/>
      <c r="N132" s="16">
        <f>+Tabla13[[#This Row],[(D) Valor Pagos Efectuados]]/Tabla13[[#This Row],[(D) Valor Del Contrato]]</f>
        <v>1</v>
      </c>
      <c r="O132" s="18">
        <f>+Tabla13[[#This Row],[(D) Valor Del Contrato]]-Tabla13[[#This Row],[(D) Valor Pagos Efectuados]]</f>
        <v>0</v>
      </c>
    </row>
    <row r="133" spans="1:15" ht="45" x14ac:dyDescent="0.25">
      <c r="A133" s="5">
        <v>184</v>
      </c>
      <c r="B133" s="9" t="s">
        <v>451</v>
      </c>
      <c r="C133" s="14">
        <v>92495144</v>
      </c>
      <c r="D133" s="9" t="s">
        <v>249</v>
      </c>
      <c r="E133" s="23">
        <v>26790351</v>
      </c>
      <c r="F133" s="15">
        <v>45471</v>
      </c>
      <c r="G133" s="6" t="s">
        <v>506</v>
      </c>
      <c r="H133" s="6"/>
      <c r="J133" s="8"/>
      <c r="K133" s="19">
        <v>0</v>
      </c>
      <c r="L133" s="6">
        <v>45600</v>
      </c>
      <c r="M133" s="5"/>
      <c r="N133" s="16">
        <f>+Tabla13[[#This Row],[(D) Valor Pagos Efectuados]]/Tabla13[[#This Row],[(D) Valor Del Contrato]]</f>
        <v>0</v>
      </c>
      <c r="O133" s="18">
        <f>+Tabla13[[#This Row],[(D) Valor Del Contrato]]-Tabla13[[#This Row],[(D) Valor Pagos Efectuados]]</f>
        <v>26790351</v>
      </c>
    </row>
    <row r="134" spans="1:15" s="2" customFormat="1" ht="45" x14ac:dyDescent="0.25">
      <c r="A134" s="2">
        <v>185</v>
      </c>
      <c r="B134" s="2" t="s">
        <v>347</v>
      </c>
      <c r="C134" s="13">
        <v>18195336</v>
      </c>
      <c r="D134" s="4" t="s">
        <v>250</v>
      </c>
      <c r="E134" s="24">
        <v>20843333</v>
      </c>
      <c r="F134" s="15" t="s">
        <v>508</v>
      </c>
      <c r="G134" s="3" t="s">
        <v>507</v>
      </c>
      <c r="H134" s="3"/>
      <c r="J134" s="1"/>
      <c r="K134" s="20">
        <v>20843333</v>
      </c>
      <c r="L134" s="3">
        <v>45647</v>
      </c>
      <c r="M134" s="4"/>
      <c r="N134" s="16">
        <f>+Tabla13[[#This Row],[(D) Valor Pagos Efectuados]]/Tabla13[[#This Row],[(D) Valor Del Contrato]]</f>
        <v>1</v>
      </c>
      <c r="O134" s="18">
        <f>+Tabla13[[#This Row],[(D) Valor Del Contrato]]-Tabla13[[#This Row],[(D) Valor Pagos Efectuados]]</f>
        <v>0</v>
      </c>
    </row>
    <row r="135" spans="1:15" x14ac:dyDescent="0.25">
      <c r="A135" s="5">
        <v>186</v>
      </c>
      <c r="B135" s="5" t="s">
        <v>574</v>
      </c>
      <c r="C135" s="14">
        <v>41170435</v>
      </c>
      <c r="D135" s="5" t="s">
        <v>251</v>
      </c>
      <c r="E135" s="23">
        <v>18590000</v>
      </c>
      <c r="F135" s="15" t="s">
        <v>508</v>
      </c>
      <c r="G135" s="6" t="s">
        <v>508</v>
      </c>
      <c r="H135" s="6"/>
      <c r="J135" s="8"/>
      <c r="K135" s="19">
        <v>18590000</v>
      </c>
      <c r="L135" s="6">
        <v>45646</v>
      </c>
      <c r="M135" s="4"/>
      <c r="N135" s="16">
        <f>+Tabla13[[#This Row],[(D) Valor Pagos Efectuados]]/Tabla13[[#This Row],[(D) Valor Del Contrato]]</f>
        <v>1</v>
      </c>
      <c r="O135" s="18">
        <f>+Tabla13[[#This Row],[(D) Valor Del Contrato]]-Tabla13[[#This Row],[(D) Valor Pagos Efectuados]]</f>
        <v>0</v>
      </c>
    </row>
    <row r="136" spans="1:15" s="2" customFormat="1" ht="45" x14ac:dyDescent="0.25">
      <c r="A136" s="2">
        <v>187</v>
      </c>
      <c r="B136" s="2" t="s">
        <v>348</v>
      </c>
      <c r="C136" s="13">
        <v>18128743</v>
      </c>
      <c r="D136" s="4" t="s">
        <v>252</v>
      </c>
      <c r="E136" s="24">
        <v>19716667</v>
      </c>
      <c r="F136" s="15" t="s">
        <v>508</v>
      </c>
      <c r="G136" s="3" t="s">
        <v>508</v>
      </c>
      <c r="H136" s="3"/>
      <c r="J136" s="1"/>
      <c r="K136" s="20">
        <v>19716667</v>
      </c>
      <c r="L136" s="3">
        <v>45646</v>
      </c>
      <c r="M136" s="4"/>
      <c r="N136" s="16">
        <f>+Tabla13[[#This Row],[(D) Valor Pagos Efectuados]]/Tabla13[[#This Row],[(D) Valor Del Contrato]]</f>
        <v>1</v>
      </c>
      <c r="O136" s="18">
        <f>+Tabla13[[#This Row],[(D) Valor Del Contrato]]-Tabla13[[#This Row],[(D) Valor Pagos Efectuados]]</f>
        <v>0</v>
      </c>
    </row>
    <row r="137" spans="1:15" s="2" customFormat="1" ht="45" x14ac:dyDescent="0.25">
      <c r="A137" s="2">
        <v>188</v>
      </c>
      <c r="B137" s="2" t="s">
        <v>359</v>
      </c>
      <c r="C137" s="13">
        <v>1124864150</v>
      </c>
      <c r="D137" s="4" t="s">
        <v>253</v>
      </c>
      <c r="E137" s="24">
        <v>19716667</v>
      </c>
      <c r="F137" s="15" t="s">
        <v>508</v>
      </c>
      <c r="G137" s="3" t="s">
        <v>508</v>
      </c>
      <c r="H137" s="3"/>
      <c r="J137" s="1"/>
      <c r="K137" s="20">
        <v>19716667</v>
      </c>
      <c r="L137" s="3">
        <v>45646</v>
      </c>
      <c r="M137" s="4"/>
      <c r="N137" s="16">
        <f>+Tabla13[[#This Row],[(D) Valor Pagos Efectuados]]/Tabla13[[#This Row],[(D) Valor Del Contrato]]</f>
        <v>1</v>
      </c>
      <c r="O137" s="18">
        <f>+Tabla13[[#This Row],[(D) Valor Del Contrato]]-Tabla13[[#This Row],[(D) Valor Pagos Efectuados]]</f>
        <v>0</v>
      </c>
    </row>
    <row r="138" spans="1:15" s="2" customFormat="1" ht="90" x14ac:dyDescent="0.25">
      <c r="A138" s="2">
        <v>189</v>
      </c>
      <c r="B138" s="2" t="s">
        <v>372</v>
      </c>
      <c r="C138" s="13">
        <v>1018441840</v>
      </c>
      <c r="D138" s="4" t="s">
        <v>145</v>
      </c>
      <c r="E138" s="24">
        <v>17820000</v>
      </c>
      <c r="F138" s="15" t="s">
        <v>508</v>
      </c>
      <c r="G138" s="3" t="s">
        <v>508</v>
      </c>
      <c r="H138" s="3"/>
      <c r="J138" s="1"/>
      <c r="K138" s="20">
        <v>17820000</v>
      </c>
      <c r="L138" s="3">
        <v>45639</v>
      </c>
      <c r="M138" s="4"/>
      <c r="N138" s="16">
        <f>+Tabla13[[#This Row],[(D) Valor Pagos Efectuados]]/Tabla13[[#This Row],[(D) Valor Del Contrato]]</f>
        <v>1</v>
      </c>
      <c r="O138" s="18">
        <f>+Tabla13[[#This Row],[(D) Valor Del Contrato]]-Tabla13[[#This Row],[(D) Valor Pagos Efectuados]]</f>
        <v>0</v>
      </c>
    </row>
    <row r="139" spans="1:15" ht="45" x14ac:dyDescent="0.25">
      <c r="A139" s="5">
        <v>190</v>
      </c>
      <c r="B139" s="5" t="s">
        <v>380</v>
      </c>
      <c r="C139" s="14" t="s">
        <v>82</v>
      </c>
      <c r="D139" s="9" t="s">
        <v>154</v>
      </c>
      <c r="E139" s="23">
        <v>18590000</v>
      </c>
      <c r="F139" s="15">
        <v>45475</v>
      </c>
      <c r="G139" s="6" t="s">
        <v>508</v>
      </c>
      <c r="H139" s="6"/>
      <c r="J139" s="8"/>
      <c r="K139" s="19">
        <v>18590000</v>
      </c>
      <c r="L139" s="6">
        <v>45646</v>
      </c>
      <c r="M139" s="9"/>
      <c r="N139" s="16">
        <f>+Tabla13[[#This Row],[(D) Valor Pagos Efectuados]]/Tabla13[[#This Row],[(D) Valor Del Contrato]]</f>
        <v>1</v>
      </c>
      <c r="O139" s="18">
        <f>+Tabla13[[#This Row],[(D) Valor Del Contrato]]-Tabla13[[#This Row],[(D) Valor Pagos Efectuados]]</f>
        <v>0</v>
      </c>
    </row>
    <row r="140" spans="1:15" s="2" customFormat="1" ht="90" x14ac:dyDescent="0.25">
      <c r="A140" s="2">
        <v>191</v>
      </c>
      <c r="B140" s="2" t="s">
        <v>367</v>
      </c>
      <c r="C140" s="13" t="s">
        <v>81</v>
      </c>
      <c r="D140" s="4" t="s">
        <v>254</v>
      </c>
      <c r="E140" s="24">
        <v>34378500</v>
      </c>
      <c r="F140" s="15">
        <v>45489</v>
      </c>
      <c r="G140" s="3" t="s">
        <v>509</v>
      </c>
      <c r="H140" s="3"/>
      <c r="J140" s="1"/>
      <c r="K140" s="20">
        <v>33853500</v>
      </c>
      <c r="L140" s="3">
        <v>45520</v>
      </c>
      <c r="N140" s="16">
        <f>+Tabla13[[#This Row],[(D) Valor Pagos Efectuados]]/Tabla13[[#This Row],[(D) Valor Del Contrato]]</f>
        <v>0.98472882761027969</v>
      </c>
      <c r="O140" s="18">
        <f>+Tabla13[[#This Row],[(D) Valor Del Contrato]]-Tabla13[[#This Row],[(D) Valor Pagos Efectuados]]</f>
        <v>525000</v>
      </c>
    </row>
    <row r="141" spans="1:15" s="2" customFormat="1" ht="45" x14ac:dyDescent="0.25">
      <c r="A141" s="2">
        <v>192</v>
      </c>
      <c r="B141" s="2" t="s">
        <v>452</v>
      </c>
      <c r="C141" s="13">
        <v>1026565476</v>
      </c>
      <c r="D141" s="4" t="s">
        <v>255</v>
      </c>
      <c r="E141" s="24">
        <v>19116667</v>
      </c>
      <c r="F141" s="15">
        <v>45489</v>
      </c>
      <c r="G141" s="3" t="s">
        <v>510</v>
      </c>
      <c r="H141" s="3"/>
      <c r="J141" s="1"/>
      <c r="K141" s="20">
        <v>19116667</v>
      </c>
      <c r="L141" s="3">
        <v>45646</v>
      </c>
      <c r="M141" s="4"/>
      <c r="N141" s="16">
        <f>+Tabla13[[#This Row],[(D) Valor Pagos Efectuados]]/Tabla13[[#This Row],[(D) Valor Del Contrato]]</f>
        <v>1</v>
      </c>
      <c r="O141" s="18">
        <f>+Tabla13[[#This Row],[(D) Valor Del Contrato]]-Tabla13[[#This Row],[(D) Valor Pagos Efectuados]]</f>
        <v>0</v>
      </c>
    </row>
    <row r="142" spans="1:15" s="2" customFormat="1" ht="75" x14ac:dyDescent="0.25">
      <c r="A142" s="2">
        <v>193</v>
      </c>
      <c r="B142" s="2" t="s">
        <v>580</v>
      </c>
      <c r="C142" s="13">
        <v>1121508349</v>
      </c>
      <c r="D142" s="4" t="s">
        <v>256</v>
      </c>
      <c r="E142" s="24">
        <v>10500000</v>
      </c>
      <c r="F142" s="15">
        <v>45489</v>
      </c>
      <c r="G142" s="3" t="s">
        <v>510</v>
      </c>
      <c r="H142" s="3"/>
      <c r="J142" s="1"/>
      <c r="K142" s="20">
        <v>10500000</v>
      </c>
      <c r="L142" s="3">
        <v>45580</v>
      </c>
      <c r="M142" s="4"/>
      <c r="N142" s="16">
        <f>+Tabla13[[#This Row],[(D) Valor Pagos Efectuados]]/Tabla13[[#This Row],[(D) Valor Del Contrato]]</f>
        <v>1</v>
      </c>
      <c r="O142" s="18">
        <f>+Tabla13[[#This Row],[(D) Valor Del Contrato]]-Tabla13[[#This Row],[(D) Valor Pagos Efectuados]]</f>
        <v>0</v>
      </c>
    </row>
    <row r="143" spans="1:15" s="2" customFormat="1" ht="45" x14ac:dyDescent="0.25">
      <c r="A143" s="2">
        <v>194</v>
      </c>
      <c r="B143" s="2" t="s">
        <v>414</v>
      </c>
      <c r="C143" s="13">
        <v>18130359</v>
      </c>
      <c r="D143" s="4" t="s">
        <v>194</v>
      </c>
      <c r="E143" s="24">
        <v>17050000</v>
      </c>
      <c r="F143" s="15">
        <v>45489</v>
      </c>
      <c r="G143" s="3" t="s">
        <v>510</v>
      </c>
      <c r="H143" s="3"/>
      <c r="J143" s="1"/>
      <c r="K143" s="20">
        <v>17050000</v>
      </c>
      <c r="L143" s="3">
        <v>45646</v>
      </c>
      <c r="M143" s="4"/>
      <c r="N143" s="16">
        <f>+Tabla13[[#This Row],[(D) Valor Pagos Efectuados]]/Tabla13[[#This Row],[(D) Valor Del Contrato]]</f>
        <v>1</v>
      </c>
      <c r="O143" s="18">
        <f>+Tabla13[[#This Row],[(D) Valor Del Contrato]]-Tabla13[[#This Row],[(D) Valor Pagos Efectuados]]</f>
        <v>0</v>
      </c>
    </row>
    <row r="144" spans="1:15" s="2" customFormat="1" ht="60" x14ac:dyDescent="0.25">
      <c r="A144" s="2">
        <v>196</v>
      </c>
      <c r="B144" s="2" t="s">
        <v>354</v>
      </c>
      <c r="C144" s="13" t="s">
        <v>84</v>
      </c>
      <c r="D144" s="4" t="s">
        <v>257</v>
      </c>
      <c r="E144" s="24">
        <v>16000000</v>
      </c>
      <c r="F144" s="15">
        <v>45490</v>
      </c>
      <c r="G144" s="3" t="s">
        <v>509</v>
      </c>
      <c r="H144" s="3"/>
      <c r="J144" s="1"/>
      <c r="K144" s="20">
        <v>16000000</v>
      </c>
      <c r="L144" s="3">
        <v>45612</v>
      </c>
      <c r="M144" s="4"/>
      <c r="N144" s="16">
        <f>+Tabla13[[#This Row],[(D) Valor Pagos Efectuados]]/Tabla13[[#This Row],[(D) Valor Del Contrato]]</f>
        <v>1</v>
      </c>
      <c r="O144" s="18">
        <f>+Tabla13[[#This Row],[(D) Valor Del Contrato]]-Tabla13[[#This Row],[(D) Valor Pagos Efectuados]]</f>
        <v>0</v>
      </c>
    </row>
    <row r="145" spans="1:15" s="2" customFormat="1" ht="45" x14ac:dyDescent="0.25">
      <c r="A145" s="2">
        <v>197</v>
      </c>
      <c r="B145" s="2" t="s">
        <v>375</v>
      </c>
      <c r="C145" s="13">
        <v>1124848062</v>
      </c>
      <c r="D145" s="4" t="s">
        <v>258</v>
      </c>
      <c r="E145" s="24">
        <v>16500000</v>
      </c>
      <c r="F145" s="15">
        <v>45495</v>
      </c>
      <c r="G145" s="3" t="s">
        <v>511</v>
      </c>
      <c r="H145" s="3"/>
      <c r="J145" s="1"/>
      <c r="K145" s="20">
        <v>16500000</v>
      </c>
      <c r="L145" s="3">
        <v>45647</v>
      </c>
      <c r="M145" s="4"/>
      <c r="N145" s="16">
        <f>+Tabla13[[#This Row],[(D) Valor Pagos Efectuados]]/Tabla13[[#This Row],[(D) Valor Del Contrato]]</f>
        <v>1</v>
      </c>
      <c r="O145" s="18">
        <f>+Tabla13[[#This Row],[(D) Valor Del Contrato]]-Tabla13[[#This Row],[(D) Valor Pagos Efectuados]]</f>
        <v>0</v>
      </c>
    </row>
    <row r="146" spans="1:15" s="2" customFormat="1" ht="60" x14ac:dyDescent="0.25">
      <c r="A146" s="2">
        <v>198</v>
      </c>
      <c r="B146" s="2" t="s">
        <v>373</v>
      </c>
      <c r="C146" s="13">
        <v>1124851027</v>
      </c>
      <c r="D146" s="4" t="s">
        <v>146</v>
      </c>
      <c r="E146" s="24">
        <v>16500000</v>
      </c>
      <c r="F146" s="15">
        <v>45495</v>
      </c>
      <c r="G146" s="3" t="s">
        <v>511</v>
      </c>
      <c r="H146" s="3"/>
      <c r="J146" s="1"/>
      <c r="K146" s="20">
        <v>16500000</v>
      </c>
      <c r="L146" s="3">
        <v>45647</v>
      </c>
      <c r="M146" s="4"/>
      <c r="N146" s="16">
        <f>+Tabla13[[#This Row],[(D) Valor Pagos Efectuados]]/Tabla13[[#This Row],[(D) Valor Del Contrato]]</f>
        <v>1</v>
      </c>
      <c r="O146" s="18">
        <f>+Tabla13[[#This Row],[(D) Valor Del Contrato]]-Tabla13[[#This Row],[(D) Valor Pagos Efectuados]]</f>
        <v>0</v>
      </c>
    </row>
    <row r="147" spans="1:15" s="2" customFormat="1" ht="60" x14ac:dyDescent="0.25">
      <c r="A147" s="2">
        <v>199</v>
      </c>
      <c r="B147" s="2" t="s">
        <v>371</v>
      </c>
      <c r="C147" s="13">
        <v>18129919</v>
      </c>
      <c r="D147" s="4" t="s">
        <v>143</v>
      </c>
      <c r="E147" s="24">
        <v>16500000</v>
      </c>
      <c r="F147" s="15">
        <v>45495</v>
      </c>
      <c r="G147" s="3" t="s">
        <v>511</v>
      </c>
      <c r="H147" s="3"/>
      <c r="J147" s="1"/>
      <c r="K147" s="20">
        <v>16500000</v>
      </c>
      <c r="L147" s="3">
        <v>45647</v>
      </c>
      <c r="M147" s="4"/>
      <c r="N147" s="16">
        <f>+Tabla13[[#This Row],[(D) Valor Pagos Efectuados]]/Tabla13[[#This Row],[(D) Valor Del Contrato]]</f>
        <v>1</v>
      </c>
      <c r="O147" s="18">
        <f>+Tabla13[[#This Row],[(D) Valor Del Contrato]]-Tabla13[[#This Row],[(D) Valor Pagos Efectuados]]</f>
        <v>0</v>
      </c>
    </row>
    <row r="148" spans="1:15" s="2" customFormat="1" ht="24.75" customHeight="1" x14ac:dyDescent="0.25">
      <c r="A148" s="2">
        <v>200</v>
      </c>
      <c r="B148" s="2" t="s">
        <v>453</v>
      </c>
      <c r="C148" s="13">
        <v>1018511086</v>
      </c>
      <c r="D148" s="4" t="s">
        <v>259</v>
      </c>
      <c r="E148" s="24">
        <v>16500000</v>
      </c>
      <c r="F148" s="15">
        <v>45495</v>
      </c>
      <c r="G148" s="3" t="s">
        <v>511</v>
      </c>
      <c r="H148" s="3"/>
      <c r="J148" s="1"/>
      <c r="K148" s="20">
        <v>16500000</v>
      </c>
      <c r="L148" s="3">
        <v>45647</v>
      </c>
      <c r="M148" s="4"/>
      <c r="N148" s="16">
        <f>+Tabla13[[#This Row],[(D) Valor Pagos Efectuados]]/Tabla13[[#This Row],[(D) Valor Del Contrato]]</f>
        <v>1</v>
      </c>
      <c r="O148" s="18">
        <f>+Tabla13[[#This Row],[(D) Valor Del Contrato]]-Tabla13[[#This Row],[(D) Valor Pagos Efectuados]]</f>
        <v>0</v>
      </c>
    </row>
    <row r="149" spans="1:15" s="2" customFormat="1" ht="90" x14ac:dyDescent="0.25">
      <c r="A149" s="2">
        <v>201</v>
      </c>
      <c r="B149" s="2" t="s">
        <v>383</v>
      </c>
      <c r="C149" s="13">
        <v>1117519697</v>
      </c>
      <c r="D149" s="4" t="s">
        <v>260</v>
      </c>
      <c r="E149" s="24">
        <v>11000000</v>
      </c>
      <c r="F149" s="15">
        <v>45495</v>
      </c>
      <c r="G149" s="3" t="s">
        <v>511</v>
      </c>
      <c r="H149" s="3"/>
      <c r="J149" s="1"/>
      <c r="K149" s="20">
        <v>11000000</v>
      </c>
      <c r="L149" s="3">
        <v>45647</v>
      </c>
      <c r="M149" s="4"/>
      <c r="N149" s="16">
        <f>+Tabla13[[#This Row],[(D) Valor Pagos Efectuados]]/Tabla13[[#This Row],[(D) Valor Del Contrato]]</f>
        <v>1</v>
      </c>
      <c r="O149" s="18">
        <f>+Tabla13[[#This Row],[(D) Valor Del Contrato]]-Tabla13[[#This Row],[(D) Valor Pagos Efectuados]]</f>
        <v>0</v>
      </c>
    </row>
    <row r="150" spans="1:15" s="2" customFormat="1" ht="45" x14ac:dyDescent="0.25">
      <c r="A150" s="2">
        <v>202</v>
      </c>
      <c r="B150" s="2" t="s">
        <v>526</v>
      </c>
      <c r="C150" s="13">
        <v>7733187</v>
      </c>
      <c r="D150" s="4" t="s">
        <v>261</v>
      </c>
      <c r="E150" s="24">
        <v>16500000</v>
      </c>
      <c r="F150" s="15">
        <v>45495</v>
      </c>
      <c r="G150" s="3" t="s">
        <v>511</v>
      </c>
      <c r="H150" s="3"/>
      <c r="J150" s="1"/>
      <c r="K150" s="20">
        <v>16500000</v>
      </c>
      <c r="L150" s="3">
        <v>45647</v>
      </c>
      <c r="M150" s="4"/>
      <c r="N150" s="16">
        <f>+Tabla13[[#This Row],[(D) Valor Pagos Efectuados]]/Tabla13[[#This Row],[(D) Valor Del Contrato]]</f>
        <v>1</v>
      </c>
      <c r="O150" s="18">
        <f>+Tabla13[[#This Row],[(D) Valor Del Contrato]]-Tabla13[[#This Row],[(D) Valor Pagos Efectuados]]</f>
        <v>0</v>
      </c>
    </row>
    <row r="151" spans="1:15" s="2" customFormat="1" ht="45" x14ac:dyDescent="0.25">
      <c r="A151" s="2">
        <v>203</v>
      </c>
      <c r="B151" s="4" t="s">
        <v>349</v>
      </c>
      <c r="C151" s="13">
        <v>18125430</v>
      </c>
      <c r="D151" s="4" t="s">
        <v>262</v>
      </c>
      <c r="E151" s="24">
        <v>10000000</v>
      </c>
      <c r="F151" s="15">
        <v>45495</v>
      </c>
      <c r="G151" s="3" t="s">
        <v>511</v>
      </c>
      <c r="H151" s="3"/>
      <c r="J151" s="1"/>
      <c r="K151" s="20">
        <v>10000000</v>
      </c>
      <c r="L151" s="3">
        <v>45647</v>
      </c>
      <c r="M151" s="4"/>
      <c r="N151" s="16">
        <f>+Tabla13[[#This Row],[(D) Valor Pagos Efectuados]]/Tabla13[[#This Row],[(D) Valor Del Contrato]]</f>
        <v>1</v>
      </c>
      <c r="O151" s="18">
        <f>+Tabla13[[#This Row],[(D) Valor Del Contrato]]-Tabla13[[#This Row],[(D) Valor Pagos Efectuados]]</f>
        <v>0</v>
      </c>
    </row>
    <row r="152" spans="1:15" s="2" customFormat="1" ht="75" x14ac:dyDescent="0.25">
      <c r="A152" s="2">
        <v>204</v>
      </c>
      <c r="B152" s="4" t="s">
        <v>378</v>
      </c>
      <c r="C152" s="13">
        <v>1110581086</v>
      </c>
      <c r="D152" s="4" t="s">
        <v>263</v>
      </c>
      <c r="E152" s="24">
        <v>16500000</v>
      </c>
      <c r="F152" s="15">
        <v>45495</v>
      </c>
      <c r="G152" s="3" t="s">
        <v>511</v>
      </c>
      <c r="H152" s="3"/>
      <c r="J152" s="1"/>
      <c r="K152" s="20">
        <v>16500000</v>
      </c>
      <c r="L152" s="3">
        <v>45647</v>
      </c>
      <c r="M152" s="4"/>
      <c r="N152" s="16">
        <f>+Tabla13[[#This Row],[(D) Valor Pagos Efectuados]]/Tabla13[[#This Row],[(D) Valor Del Contrato]]</f>
        <v>1</v>
      </c>
      <c r="O152" s="18">
        <f>+Tabla13[[#This Row],[(D) Valor Del Contrato]]-Tabla13[[#This Row],[(D) Valor Pagos Efectuados]]</f>
        <v>0</v>
      </c>
    </row>
    <row r="153" spans="1:15" s="2" customFormat="1" ht="45" x14ac:dyDescent="0.25">
      <c r="A153" s="2">
        <v>205</v>
      </c>
      <c r="B153" s="2" t="s">
        <v>425</v>
      </c>
      <c r="C153" s="13">
        <v>18147638</v>
      </c>
      <c r="D153" s="4" t="s">
        <v>264</v>
      </c>
      <c r="E153" s="24">
        <v>12000000</v>
      </c>
      <c r="F153" s="15">
        <v>45495</v>
      </c>
      <c r="G153" s="3" t="s">
        <v>511</v>
      </c>
      <c r="H153" s="3"/>
      <c r="J153" s="1"/>
      <c r="K153" s="20">
        <v>12000000</v>
      </c>
      <c r="L153" s="3">
        <v>45647</v>
      </c>
      <c r="M153" s="4"/>
      <c r="N153" s="16">
        <f>+Tabla13[[#This Row],[(D) Valor Pagos Efectuados]]/Tabla13[[#This Row],[(D) Valor Del Contrato]]</f>
        <v>1</v>
      </c>
      <c r="O153" s="18">
        <f>+Tabla13[[#This Row],[(D) Valor Del Contrato]]-Tabla13[[#This Row],[(D) Valor Pagos Efectuados]]</f>
        <v>0</v>
      </c>
    </row>
    <row r="154" spans="1:15" s="2" customFormat="1" ht="60" x14ac:dyDescent="0.25">
      <c r="A154" s="2">
        <v>206</v>
      </c>
      <c r="B154" s="2" t="s">
        <v>420</v>
      </c>
      <c r="C154" s="13">
        <v>1124865133</v>
      </c>
      <c r="D154" s="4" t="s">
        <v>200</v>
      </c>
      <c r="E154" s="24">
        <v>16500000</v>
      </c>
      <c r="F154" s="15">
        <v>45495</v>
      </c>
      <c r="G154" s="3">
        <v>45495</v>
      </c>
      <c r="H154" s="3">
        <v>45572</v>
      </c>
      <c r="I154" s="2" t="s">
        <v>49</v>
      </c>
      <c r="J154" s="1">
        <v>1500000</v>
      </c>
      <c r="K154" s="20">
        <v>16500000</v>
      </c>
      <c r="L154" s="3">
        <v>45647</v>
      </c>
      <c r="M154" s="4"/>
      <c r="N154" s="16">
        <f>+Tabla13[[#This Row],[(D) Valor Pagos Efectuados]]/Tabla13[[#This Row],[(D) Valor Del Contrato]]</f>
        <v>1</v>
      </c>
      <c r="O154" s="18">
        <f>+Tabla13[[#This Row],[(D) Valor Del Contrato]]-Tabla13[[#This Row],[(D) Valor Pagos Efectuados]]</f>
        <v>0</v>
      </c>
    </row>
    <row r="155" spans="1:15" s="2" customFormat="1" ht="120" x14ac:dyDescent="0.25">
      <c r="A155" s="2">
        <v>207</v>
      </c>
      <c r="B155" s="2" t="s">
        <v>454</v>
      </c>
      <c r="C155" s="13">
        <v>18129280</v>
      </c>
      <c r="D155" s="4" t="s">
        <v>265</v>
      </c>
      <c r="E155" s="24">
        <v>3300000</v>
      </c>
      <c r="F155" s="15">
        <v>45495</v>
      </c>
      <c r="G155" s="3" t="s">
        <v>511</v>
      </c>
      <c r="H155" s="3"/>
      <c r="J155" s="1"/>
      <c r="K155" s="20">
        <v>3300000</v>
      </c>
      <c r="L155" s="3">
        <v>45525</v>
      </c>
      <c r="M155" s="4"/>
      <c r="N155" s="16">
        <f>+Tabla13[[#This Row],[(D) Valor Pagos Efectuados]]/Tabla13[[#This Row],[(D) Valor Del Contrato]]</f>
        <v>1</v>
      </c>
      <c r="O155" s="18">
        <f>+Tabla13[[#This Row],[(D) Valor Del Contrato]]-Tabla13[[#This Row],[(D) Valor Pagos Efectuados]]</f>
        <v>0</v>
      </c>
    </row>
    <row r="156" spans="1:15" s="2" customFormat="1" ht="75" x14ac:dyDescent="0.25">
      <c r="A156" s="2">
        <v>208</v>
      </c>
      <c r="B156" s="2" t="s">
        <v>573</v>
      </c>
      <c r="C156" s="13">
        <v>69008156</v>
      </c>
      <c r="D156" s="4" t="s">
        <v>189</v>
      </c>
      <c r="E156" s="24">
        <v>16500000</v>
      </c>
      <c r="F156" s="15">
        <v>45495</v>
      </c>
      <c r="G156" s="3" t="s">
        <v>511</v>
      </c>
      <c r="H156" s="3"/>
      <c r="J156" s="1"/>
      <c r="K156" s="20">
        <v>16500000</v>
      </c>
      <c r="L156" s="3">
        <v>45647</v>
      </c>
      <c r="M156" s="4"/>
      <c r="N156" s="16">
        <f>+Tabla13[[#This Row],[(D) Valor Pagos Efectuados]]/Tabla13[[#This Row],[(D) Valor Del Contrato]]</f>
        <v>1</v>
      </c>
      <c r="O156" s="18">
        <f>+Tabla13[[#This Row],[(D) Valor Del Contrato]]-Tabla13[[#This Row],[(D) Valor Pagos Efectuados]]</f>
        <v>0</v>
      </c>
    </row>
    <row r="157" spans="1:15" s="2" customFormat="1" ht="90" x14ac:dyDescent="0.25">
      <c r="A157" s="2">
        <v>209</v>
      </c>
      <c r="B157" s="2" t="s">
        <v>366</v>
      </c>
      <c r="C157" s="13">
        <v>1061755869</v>
      </c>
      <c r="D157" s="4" t="s">
        <v>138</v>
      </c>
      <c r="E157" s="24">
        <v>16500000</v>
      </c>
      <c r="F157" s="15">
        <v>45495</v>
      </c>
      <c r="G157" s="3" t="s">
        <v>511</v>
      </c>
      <c r="H157" s="3"/>
      <c r="J157" s="1"/>
      <c r="K157" s="20">
        <v>16500000</v>
      </c>
      <c r="L157" s="3">
        <v>45647</v>
      </c>
      <c r="M157" s="4"/>
      <c r="N157" s="16">
        <f>+Tabla13[[#This Row],[(D) Valor Pagos Efectuados]]/Tabla13[[#This Row],[(D) Valor Del Contrato]]</f>
        <v>1</v>
      </c>
      <c r="O157" s="18">
        <f>+Tabla13[[#This Row],[(D) Valor Del Contrato]]-Tabla13[[#This Row],[(D) Valor Pagos Efectuados]]</f>
        <v>0</v>
      </c>
    </row>
    <row r="158" spans="1:15" s="2" customFormat="1" ht="75" x14ac:dyDescent="0.25">
      <c r="A158" s="2">
        <v>210</v>
      </c>
      <c r="B158" s="2" t="s">
        <v>364</v>
      </c>
      <c r="C158" s="13">
        <v>27362201</v>
      </c>
      <c r="D158" s="4" t="s">
        <v>266</v>
      </c>
      <c r="E158" s="24">
        <v>16500000</v>
      </c>
      <c r="F158" s="15">
        <v>45495</v>
      </c>
      <c r="G158" s="3" t="s">
        <v>511</v>
      </c>
      <c r="H158" s="3"/>
      <c r="J158" s="1"/>
      <c r="K158" s="20">
        <v>16500000</v>
      </c>
      <c r="L158" s="3">
        <v>45647</v>
      </c>
      <c r="M158" s="4"/>
      <c r="N158" s="16">
        <f>+Tabla13[[#This Row],[(D) Valor Pagos Efectuados]]/Tabla13[[#This Row],[(D) Valor Del Contrato]]</f>
        <v>1</v>
      </c>
      <c r="O158" s="18">
        <f>+Tabla13[[#This Row],[(D) Valor Del Contrato]]-Tabla13[[#This Row],[(D) Valor Pagos Efectuados]]</f>
        <v>0</v>
      </c>
    </row>
    <row r="159" spans="1:15" s="2" customFormat="1" ht="45" x14ac:dyDescent="0.25">
      <c r="A159" s="2">
        <v>211</v>
      </c>
      <c r="B159" s="2" t="s">
        <v>379</v>
      </c>
      <c r="C159" s="13">
        <v>30351338</v>
      </c>
      <c r="D159" s="4" t="s">
        <v>267</v>
      </c>
      <c r="E159" s="24">
        <v>16500000</v>
      </c>
      <c r="F159" s="15">
        <v>45495</v>
      </c>
      <c r="G159" s="3" t="s">
        <v>511</v>
      </c>
      <c r="H159" s="3"/>
      <c r="J159" s="1"/>
      <c r="K159" s="20">
        <v>16500000</v>
      </c>
      <c r="L159" s="3">
        <v>45647</v>
      </c>
      <c r="M159" s="4"/>
      <c r="N159" s="16">
        <f>+Tabla13[[#This Row],[(D) Valor Pagos Efectuados]]/Tabla13[[#This Row],[(D) Valor Del Contrato]]</f>
        <v>1</v>
      </c>
      <c r="O159" s="18">
        <f>+Tabla13[[#This Row],[(D) Valor Del Contrato]]-Tabla13[[#This Row],[(D) Valor Pagos Efectuados]]</f>
        <v>0</v>
      </c>
    </row>
    <row r="160" spans="1:15" s="2" customFormat="1" ht="60" x14ac:dyDescent="0.25">
      <c r="A160" s="2">
        <v>212</v>
      </c>
      <c r="B160" s="2" t="s">
        <v>377</v>
      </c>
      <c r="C160" s="13">
        <v>1124860008</v>
      </c>
      <c r="D160" s="4" t="s">
        <v>268</v>
      </c>
      <c r="E160" s="24">
        <v>16500000</v>
      </c>
      <c r="F160" s="15">
        <v>45495</v>
      </c>
      <c r="G160" s="3" t="s">
        <v>511</v>
      </c>
      <c r="H160" s="3"/>
      <c r="J160" s="1"/>
      <c r="K160" s="20">
        <v>16500000</v>
      </c>
      <c r="L160" s="3">
        <v>45647</v>
      </c>
      <c r="M160" s="4"/>
      <c r="N160" s="16">
        <f>+Tabla13[[#This Row],[(D) Valor Pagos Efectuados]]/Tabla13[[#This Row],[(D) Valor Del Contrato]]</f>
        <v>1</v>
      </c>
      <c r="O160" s="18">
        <f>+Tabla13[[#This Row],[(D) Valor Del Contrato]]-Tabla13[[#This Row],[(D) Valor Pagos Efectuados]]</f>
        <v>0</v>
      </c>
    </row>
    <row r="161" spans="1:15" s="2" customFormat="1" ht="60" x14ac:dyDescent="0.25">
      <c r="A161" s="2">
        <v>213</v>
      </c>
      <c r="B161" s="2" t="s">
        <v>381</v>
      </c>
      <c r="C161" s="13">
        <v>27474748</v>
      </c>
      <c r="D161" s="4" t="s">
        <v>269</v>
      </c>
      <c r="E161" s="24">
        <v>12000000</v>
      </c>
      <c r="F161" s="15">
        <v>45495</v>
      </c>
      <c r="G161" s="3" t="s">
        <v>511</v>
      </c>
      <c r="H161" s="3"/>
      <c r="J161" s="1"/>
      <c r="K161" s="20">
        <v>12000000</v>
      </c>
      <c r="L161" s="3">
        <v>45647</v>
      </c>
      <c r="M161" s="4"/>
      <c r="N161" s="16">
        <f>+Tabla13[[#This Row],[(D) Valor Pagos Efectuados]]/Tabla13[[#This Row],[(D) Valor Del Contrato]]</f>
        <v>1</v>
      </c>
      <c r="O161" s="18">
        <f>+Tabla13[[#This Row],[(D) Valor Del Contrato]]-Tabla13[[#This Row],[(D) Valor Pagos Efectuados]]</f>
        <v>0</v>
      </c>
    </row>
    <row r="162" spans="1:15" s="2" customFormat="1" ht="75" x14ac:dyDescent="0.25">
      <c r="A162" s="2">
        <v>214</v>
      </c>
      <c r="B162" s="2" t="s">
        <v>362</v>
      </c>
      <c r="C162" s="13">
        <v>1010098068</v>
      </c>
      <c r="D162" s="4" t="s">
        <v>132</v>
      </c>
      <c r="E162" s="24">
        <v>9466667</v>
      </c>
      <c r="F162" s="15">
        <v>45495</v>
      </c>
      <c r="G162" s="3" t="s">
        <v>511</v>
      </c>
      <c r="H162" s="3"/>
      <c r="J162" s="1"/>
      <c r="K162" s="20">
        <v>9466667</v>
      </c>
      <c r="L162" s="3">
        <v>45639</v>
      </c>
      <c r="M162" s="4"/>
      <c r="N162" s="16">
        <f>+Tabla13[[#This Row],[(D) Valor Pagos Efectuados]]/Tabla13[[#This Row],[(D) Valor Del Contrato]]</f>
        <v>1</v>
      </c>
      <c r="O162" s="18">
        <f>+Tabla13[[#This Row],[(D) Valor Del Contrato]]-Tabla13[[#This Row],[(D) Valor Pagos Efectuados]]</f>
        <v>0</v>
      </c>
    </row>
    <row r="163" spans="1:15" s="2" customFormat="1" ht="45" x14ac:dyDescent="0.25">
      <c r="A163" s="2">
        <v>216</v>
      </c>
      <c r="B163" s="2" t="s">
        <v>374</v>
      </c>
      <c r="C163" s="13">
        <v>1123306884</v>
      </c>
      <c r="D163" s="4" t="s">
        <v>147</v>
      </c>
      <c r="E163" s="24">
        <v>14960000</v>
      </c>
      <c r="F163" s="15" t="s">
        <v>513</v>
      </c>
      <c r="G163" s="3" t="s">
        <v>512</v>
      </c>
      <c r="H163" s="3"/>
      <c r="J163" s="1"/>
      <c r="K163" s="20">
        <v>14960000</v>
      </c>
      <c r="L163" s="3">
        <v>45647</v>
      </c>
      <c r="M163" s="4"/>
      <c r="N163" s="16">
        <f>+Tabla13[[#This Row],[(D) Valor Pagos Efectuados]]/Tabla13[[#This Row],[(D) Valor Del Contrato]]</f>
        <v>1</v>
      </c>
      <c r="O163" s="18">
        <f>+Tabla13[[#This Row],[(D) Valor Del Contrato]]-Tabla13[[#This Row],[(D) Valor Pagos Efectuados]]</f>
        <v>0</v>
      </c>
    </row>
    <row r="164" spans="1:15" s="2" customFormat="1" ht="60" x14ac:dyDescent="0.25">
      <c r="A164" s="2">
        <v>217</v>
      </c>
      <c r="B164" s="2" t="s">
        <v>389</v>
      </c>
      <c r="C164" s="13">
        <v>37720718</v>
      </c>
      <c r="D164" s="4" t="s">
        <v>270</v>
      </c>
      <c r="E164" s="24">
        <v>10320000</v>
      </c>
      <c r="F164" s="15" t="s">
        <v>513</v>
      </c>
      <c r="G164" s="3" t="s">
        <v>513</v>
      </c>
      <c r="H164" s="3"/>
      <c r="J164" s="1"/>
      <c r="K164" s="20">
        <v>10320000</v>
      </c>
      <c r="L164" s="3">
        <v>45639</v>
      </c>
      <c r="M164" s="4"/>
      <c r="N164" s="16">
        <f>+Tabla13[[#This Row],[(D) Valor Pagos Efectuados]]/Tabla13[[#This Row],[(D) Valor Del Contrato]]</f>
        <v>1</v>
      </c>
      <c r="O164" s="18">
        <f>+Tabla13[[#This Row],[(D) Valor Del Contrato]]-Tabla13[[#This Row],[(D) Valor Pagos Efectuados]]</f>
        <v>0</v>
      </c>
    </row>
    <row r="165" spans="1:15" s="2" customFormat="1" ht="60" x14ac:dyDescent="0.25">
      <c r="A165" s="2">
        <v>218</v>
      </c>
      <c r="B165" s="2" t="s">
        <v>400</v>
      </c>
      <c r="C165" s="13">
        <v>18130412</v>
      </c>
      <c r="D165" s="4" t="s">
        <v>271</v>
      </c>
      <c r="E165" s="24">
        <v>14190000</v>
      </c>
      <c r="F165" s="15" t="s">
        <v>513</v>
      </c>
      <c r="G165" s="3" t="s">
        <v>513</v>
      </c>
      <c r="H165" s="3"/>
      <c r="J165" s="1"/>
      <c r="K165" s="20">
        <v>14190000</v>
      </c>
      <c r="L165" s="3">
        <v>45639</v>
      </c>
      <c r="M165" s="4"/>
      <c r="N165" s="16">
        <f>+Tabla13[[#This Row],[(D) Valor Pagos Efectuados]]/Tabla13[[#This Row],[(D) Valor Del Contrato]]</f>
        <v>1</v>
      </c>
      <c r="O165" s="18">
        <f>+Tabla13[[#This Row],[(D) Valor Del Contrato]]-Tabla13[[#This Row],[(D) Valor Pagos Efectuados]]</f>
        <v>0</v>
      </c>
    </row>
    <row r="166" spans="1:15" s="2" customFormat="1" ht="60" x14ac:dyDescent="0.25">
      <c r="A166" s="2">
        <v>219</v>
      </c>
      <c r="B166" s="2" t="s">
        <v>394</v>
      </c>
      <c r="C166" s="13">
        <v>1059901527</v>
      </c>
      <c r="D166" s="4" t="s">
        <v>272</v>
      </c>
      <c r="E166" s="24">
        <v>14190000</v>
      </c>
      <c r="F166" s="15" t="s">
        <v>513</v>
      </c>
      <c r="G166" s="3" t="s">
        <v>513</v>
      </c>
      <c r="H166" s="3"/>
      <c r="J166" s="1"/>
      <c r="K166" s="20">
        <v>14190000</v>
      </c>
      <c r="L166" s="3">
        <v>45639</v>
      </c>
      <c r="M166" s="4"/>
      <c r="N166" s="16">
        <f>+Tabla13[[#This Row],[(D) Valor Pagos Efectuados]]/Tabla13[[#This Row],[(D) Valor Del Contrato]]</f>
        <v>1</v>
      </c>
      <c r="O166" s="18">
        <f>+Tabla13[[#This Row],[(D) Valor Del Contrato]]-Tabla13[[#This Row],[(D) Valor Pagos Efectuados]]</f>
        <v>0</v>
      </c>
    </row>
    <row r="167" spans="1:15" s="2" customFormat="1" ht="90" x14ac:dyDescent="0.25">
      <c r="A167" s="2">
        <v>220</v>
      </c>
      <c r="B167" s="2" t="s">
        <v>350</v>
      </c>
      <c r="C167" s="13">
        <v>1085307020</v>
      </c>
      <c r="D167" s="4" t="s">
        <v>273</v>
      </c>
      <c r="E167" s="24">
        <v>14190000</v>
      </c>
      <c r="F167" s="15" t="s">
        <v>513</v>
      </c>
      <c r="G167" s="3" t="s">
        <v>513</v>
      </c>
      <c r="H167" s="3"/>
      <c r="J167" s="1"/>
      <c r="K167" s="20">
        <v>14190000</v>
      </c>
      <c r="L167" s="3">
        <v>45639</v>
      </c>
      <c r="M167" s="4"/>
      <c r="N167" s="16">
        <f>+Tabla13[[#This Row],[(D) Valor Pagos Efectuados]]/Tabla13[[#This Row],[(D) Valor Del Contrato]]</f>
        <v>1</v>
      </c>
      <c r="O167" s="18">
        <f>+Tabla13[[#This Row],[(D) Valor Del Contrato]]-Tabla13[[#This Row],[(D) Valor Pagos Efectuados]]</f>
        <v>0</v>
      </c>
    </row>
    <row r="168" spans="1:15" s="2" customFormat="1" ht="75" x14ac:dyDescent="0.25">
      <c r="A168" s="2">
        <v>221</v>
      </c>
      <c r="B168" s="2" t="s">
        <v>351</v>
      </c>
      <c r="C168" s="13">
        <v>1100682222</v>
      </c>
      <c r="D168" s="4" t="s">
        <v>274</v>
      </c>
      <c r="E168" s="24">
        <v>14190000</v>
      </c>
      <c r="F168" s="15" t="s">
        <v>513</v>
      </c>
      <c r="G168" s="3" t="s">
        <v>513</v>
      </c>
      <c r="H168" s="3"/>
      <c r="J168" s="1"/>
      <c r="K168" s="20">
        <v>14190000</v>
      </c>
      <c r="L168" s="3">
        <v>45639</v>
      </c>
      <c r="M168" s="4"/>
      <c r="N168" s="16">
        <f>+Tabla13[[#This Row],[(D) Valor Pagos Efectuados]]/Tabla13[[#This Row],[(D) Valor Del Contrato]]</f>
        <v>1</v>
      </c>
      <c r="O168" s="18">
        <f>+Tabla13[[#This Row],[(D) Valor Del Contrato]]-Tabla13[[#This Row],[(D) Valor Pagos Efectuados]]</f>
        <v>0</v>
      </c>
    </row>
    <row r="169" spans="1:15" s="2" customFormat="1" ht="45" x14ac:dyDescent="0.25">
      <c r="A169" s="2">
        <v>222</v>
      </c>
      <c r="B169" s="2" t="s">
        <v>80</v>
      </c>
      <c r="C169" s="13">
        <v>1085331634</v>
      </c>
      <c r="D169" s="4" t="s">
        <v>275</v>
      </c>
      <c r="E169" s="24">
        <v>9973333</v>
      </c>
      <c r="F169" s="15" t="s">
        <v>513</v>
      </c>
      <c r="G169" s="3" t="s">
        <v>513</v>
      </c>
      <c r="H169" s="3"/>
      <c r="J169" s="1"/>
      <c r="K169" s="20">
        <v>9973333</v>
      </c>
      <c r="L169" s="3">
        <v>45646</v>
      </c>
      <c r="M169" s="4"/>
      <c r="N169" s="16">
        <f>+Tabla13[[#This Row],[(D) Valor Pagos Efectuados]]/Tabla13[[#This Row],[(D) Valor Del Contrato]]</f>
        <v>1</v>
      </c>
      <c r="O169" s="18">
        <f>+Tabla13[[#This Row],[(D) Valor Del Contrato]]-Tabla13[[#This Row],[(D) Valor Pagos Efectuados]]</f>
        <v>0</v>
      </c>
    </row>
    <row r="170" spans="1:15" s="2" customFormat="1" ht="75" x14ac:dyDescent="0.25">
      <c r="A170" s="2">
        <v>223</v>
      </c>
      <c r="B170" s="2" t="s">
        <v>399</v>
      </c>
      <c r="C170" s="13">
        <v>59395657</v>
      </c>
      <c r="D170" s="4" t="s">
        <v>276</v>
      </c>
      <c r="E170" s="24">
        <v>14190000</v>
      </c>
      <c r="F170" s="15" t="s">
        <v>513</v>
      </c>
      <c r="G170" s="3" t="s">
        <v>513</v>
      </c>
      <c r="H170" s="3"/>
      <c r="J170" s="1"/>
      <c r="K170" s="20">
        <v>14190000</v>
      </c>
      <c r="L170" s="3">
        <v>45639</v>
      </c>
      <c r="M170" s="4"/>
      <c r="N170" s="16">
        <f>+Tabla13[[#This Row],[(D) Valor Pagos Efectuados]]/Tabla13[[#This Row],[(D) Valor Del Contrato]]</f>
        <v>1</v>
      </c>
      <c r="O170" s="18">
        <f>+Tabla13[[#This Row],[(D) Valor Del Contrato]]-Tabla13[[#This Row],[(D) Valor Pagos Efectuados]]</f>
        <v>0</v>
      </c>
    </row>
    <row r="171" spans="1:15" s="2" customFormat="1" ht="75" x14ac:dyDescent="0.25">
      <c r="A171" s="2">
        <v>224</v>
      </c>
      <c r="B171" s="2" t="s">
        <v>419</v>
      </c>
      <c r="C171" s="13">
        <v>1124848840</v>
      </c>
      <c r="D171" s="4" t="s">
        <v>277</v>
      </c>
      <c r="E171" s="24">
        <v>10320000</v>
      </c>
      <c r="F171" s="15" t="s">
        <v>513</v>
      </c>
      <c r="G171" s="3" t="s">
        <v>513</v>
      </c>
      <c r="H171" s="3"/>
      <c r="J171" s="1"/>
      <c r="K171" s="20">
        <v>10320000</v>
      </c>
      <c r="L171" s="3">
        <v>45639</v>
      </c>
      <c r="M171" s="4"/>
      <c r="N171" s="16">
        <f>+Tabla13[[#This Row],[(D) Valor Pagos Efectuados]]/Tabla13[[#This Row],[(D) Valor Del Contrato]]</f>
        <v>1</v>
      </c>
      <c r="O171" s="18">
        <f>+Tabla13[[#This Row],[(D) Valor Del Contrato]]-Tabla13[[#This Row],[(D) Valor Pagos Efectuados]]</f>
        <v>0</v>
      </c>
    </row>
    <row r="172" spans="1:15" s="2" customFormat="1" ht="105" x14ac:dyDescent="0.25">
      <c r="A172" s="2">
        <v>225</v>
      </c>
      <c r="B172" s="2" t="s">
        <v>382</v>
      </c>
      <c r="C172" s="13">
        <v>69008993</v>
      </c>
      <c r="D172" s="4" t="s">
        <v>278</v>
      </c>
      <c r="E172" s="24">
        <v>9973333</v>
      </c>
      <c r="F172" s="15" t="s">
        <v>513</v>
      </c>
      <c r="G172" s="3" t="s">
        <v>513</v>
      </c>
      <c r="H172" s="3"/>
      <c r="J172" s="1"/>
      <c r="K172" s="20">
        <v>2126667</v>
      </c>
      <c r="L172" s="3">
        <v>45646</v>
      </c>
      <c r="M172" s="10">
        <v>45538</v>
      </c>
      <c r="N172" s="16">
        <f>+Tabla13[[#This Row],[(D) Valor Pagos Efectuados]]/Tabla13[[#This Row],[(D) Valor Del Contrato]]</f>
        <v>0.21323533466695638</v>
      </c>
      <c r="O172" s="18">
        <f>+Tabla13[[#This Row],[(D) Valor Del Contrato]]-Tabla13[[#This Row],[(D) Valor Pagos Efectuados]]</f>
        <v>7846666</v>
      </c>
    </row>
    <row r="173" spans="1:15" x14ac:dyDescent="0.25">
      <c r="A173" s="5">
        <v>226</v>
      </c>
      <c r="B173" s="5" t="s">
        <v>401</v>
      </c>
      <c r="C173" s="14">
        <v>97471190</v>
      </c>
      <c r="D173" s="5" t="s">
        <v>279</v>
      </c>
      <c r="E173" s="23">
        <v>10320000</v>
      </c>
      <c r="F173" s="15" t="s">
        <v>513</v>
      </c>
      <c r="G173" s="6" t="s">
        <v>513</v>
      </c>
      <c r="H173" s="6"/>
      <c r="J173" s="8"/>
      <c r="K173" s="19">
        <v>10320000</v>
      </c>
      <c r="L173" s="6">
        <v>45639</v>
      </c>
      <c r="M173" s="4"/>
      <c r="N173" s="16">
        <f>+Tabla13[[#This Row],[(D) Valor Pagos Efectuados]]/Tabla13[[#This Row],[(D) Valor Del Contrato]]</f>
        <v>1</v>
      </c>
      <c r="O173" s="18">
        <f>+Tabla13[[#This Row],[(D) Valor Del Contrato]]-Tabla13[[#This Row],[(D) Valor Pagos Efectuados]]</f>
        <v>0</v>
      </c>
    </row>
    <row r="174" spans="1:15" s="2" customFormat="1" ht="45" x14ac:dyDescent="0.25">
      <c r="A174" s="2">
        <v>227</v>
      </c>
      <c r="B174" s="2" t="s">
        <v>397</v>
      </c>
      <c r="C174" s="13" t="s">
        <v>83</v>
      </c>
      <c r="D174" s="4" t="s">
        <v>280</v>
      </c>
      <c r="E174" s="24">
        <v>10320000</v>
      </c>
      <c r="F174" s="15" t="s">
        <v>513</v>
      </c>
      <c r="G174" s="3" t="s">
        <v>513</v>
      </c>
      <c r="H174" s="3"/>
      <c r="J174" s="1"/>
      <c r="K174" s="20">
        <v>10320000</v>
      </c>
      <c r="L174" s="3">
        <v>45639</v>
      </c>
      <c r="M174" s="4"/>
      <c r="N174" s="16">
        <f>+Tabla13[[#This Row],[(D) Valor Pagos Efectuados]]/Tabla13[[#This Row],[(D) Valor Del Contrato]]</f>
        <v>1</v>
      </c>
      <c r="O174" s="18">
        <f>+Tabla13[[#This Row],[(D) Valor Del Contrato]]-Tabla13[[#This Row],[(D) Valor Pagos Efectuados]]</f>
        <v>0</v>
      </c>
    </row>
    <row r="175" spans="1:15" s="2" customFormat="1" ht="75" x14ac:dyDescent="0.25">
      <c r="A175" s="2">
        <v>228</v>
      </c>
      <c r="B175" s="2" t="s">
        <v>409</v>
      </c>
      <c r="C175" s="13">
        <v>69009600</v>
      </c>
      <c r="D175" s="4" t="s">
        <v>281</v>
      </c>
      <c r="E175" s="24">
        <v>10320000</v>
      </c>
      <c r="F175" s="15" t="s">
        <v>513</v>
      </c>
      <c r="G175" s="3" t="s">
        <v>513</v>
      </c>
      <c r="H175" s="3"/>
      <c r="J175" s="1"/>
      <c r="K175" s="20">
        <v>10320000</v>
      </c>
      <c r="L175" s="3">
        <v>45639</v>
      </c>
      <c r="M175" s="4"/>
      <c r="N175" s="16">
        <f>+Tabla13[[#This Row],[(D) Valor Pagos Efectuados]]/Tabla13[[#This Row],[(D) Valor Del Contrato]]</f>
        <v>1</v>
      </c>
      <c r="O175" s="18">
        <f>+Tabla13[[#This Row],[(D) Valor Del Contrato]]-Tabla13[[#This Row],[(D) Valor Pagos Efectuados]]</f>
        <v>0</v>
      </c>
    </row>
    <row r="176" spans="1:15" s="2" customFormat="1" ht="90" x14ac:dyDescent="0.25">
      <c r="A176" s="2">
        <v>229</v>
      </c>
      <c r="B176" s="2" t="s">
        <v>388</v>
      </c>
      <c r="C176" s="13">
        <v>1124314951</v>
      </c>
      <c r="D176" s="4" t="s">
        <v>282</v>
      </c>
      <c r="E176" s="24">
        <v>14190000</v>
      </c>
      <c r="F176" s="15" t="s">
        <v>513</v>
      </c>
      <c r="G176" s="3" t="s">
        <v>513</v>
      </c>
      <c r="H176" s="3"/>
      <c r="J176" s="1"/>
      <c r="K176" s="20">
        <v>14190000</v>
      </c>
      <c r="L176" s="3">
        <v>45639</v>
      </c>
      <c r="M176" s="4"/>
      <c r="N176" s="16">
        <f>+Tabla13[[#This Row],[(D) Valor Pagos Efectuados]]/Tabla13[[#This Row],[(D) Valor Del Contrato]]</f>
        <v>1</v>
      </c>
      <c r="O176" s="18">
        <f>+Tabla13[[#This Row],[(D) Valor Del Contrato]]-Tabla13[[#This Row],[(D) Valor Pagos Efectuados]]</f>
        <v>0</v>
      </c>
    </row>
    <row r="177" spans="1:15" s="2" customFormat="1" ht="75" x14ac:dyDescent="0.25">
      <c r="A177" s="2">
        <v>230</v>
      </c>
      <c r="B177" s="2" t="s">
        <v>455</v>
      </c>
      <c r="C177" s="13">
        <v>97472928</v>
      </c>
      <c r="D177" s="4" t="s">
        <v>283</v>
      </c>
      <c r="E177" s="24">
        <v>14190000</v>
      </c>
      <c r="F177" s="15" t="s">
        <v>513</v>
      </c>
      <c r="G177" s="3" t="s">
        <v>513</v>
      </c>
      <c r="H177" s="3"/>
      <c r="J177" s="1"/>
      <c r="K177" s="20">
        <v>14190000</v>
      </c>
      <c r="L177" s="3">
        <v>45639</v>
      </c>
      <c r="M177" s="4"/>
      <c r="N177" s="16">
        <f>+Tabla13[[#This Row],[(D) Valor Pagos Efectuados]]/Tabla13[[#This Row],[(D) Valor Del Contrato]]</f>
        <v>1</v>
      </c>
      <c r="O177" s="18">
        <f>+Tabla13[[#This Row],[(D) Valor Del Contrato]]-Tabla13[[#This Row],[(D) Valor Pagos Efectuados]]</f>
        <v>0</v>
      </c>
    </row>
    <row r="178" spans="1:15" s="2" customFormat="1" ht="60" x14ac:dyDescent="0.25">
      <c r="A178" s="2">
        <v>231</v>
      </c>
      <c r="B178" s="2" t="s">
        <v>387</v>
      </c>
      <c r="C178" s="13">
        <v>1085687061</v>
      </c>
      <c r="D178" s="4" t="s">
        <v>284</v>
      </c>
      <c r="E178" s="24">
        <v>14960000</v>
      </c>
      <c r="F178" s="15" t="s">
        <v>513</v>
      </c>
      <c r="G178" s="3" t="s">
        <v>512</v>
      </c>
      <c r="H178" s="3"/>
      <c r="J178" s="1"/>
      <c r="K178" s="20">
        <v>14960000</v>
      </c>
      <c r="L178" s="3">
        <v>45647</v>
      </c>
      <c r="M178" s="4"/>
      <c r="N178" s="16">
        <f>+Tabla13[[#This Row],[(D) Valor Pagos Efectuados]]/Tabla13[[#This Row],[(D) Valor Del Contrato]]</f>
        <v>1</v>
      </c>
      <c r="O178" s="18">
        <f>+Tabla13[[#This Row],[(D) Valor Del Contrato]]-Tabla13[[#This Row],[(D) Valor Pagos Efectuados]]</f>
        <v>0</v>
      </c>
    </row>
    <row r="179" spans="1:15" x14ac:dyDescent="0.25">
      <c r="A179" s="5">
        <v>232</v>
      </c>
      <c r="B179" s="5" t="s">
        <v>79</v>
      </c>
      <c r="C179" s="14">
        <v>27356426</v>
      </c>
      <c r="D179" s="5" t="s">
        <v>285</v>
      </c>
      <c r="E179" s="23">
        <v>6600000</v>
      </c>
      <c r="F179" s="15" t="s">
        <v>513</v>
      </c>
      <c r="G179" s="6" t="s">
        <v>512</v>
      </c>
      <c r="H179" s="6"/>
      <c r="J179" s="8"/>
      <c r="K179" s="19">
        <v>6600000</v>
      </c>
      <c r="L179" s="6">
        <v>45570</v>
      </c>
      <c r="M179" s="4"/>
      <c r="N179" s="16">
        <f>+Tabla13[[#This Row],[(D) Valor Pagos Efectuados]]/Tabla13[[#This Row],[(D) Valor Del Contrato]]</f>
        <v>1</v>
      </c>
      <c r="O179" s="18">
        <f>+Tabla13[[#This Row],[(D) Valor Del Contrato]]-Tabla13[[#This Row],[(D) Valor Pagos Efectuados]]</f>
        <v>0</v>
      </c>
    </row>
    <row r="180" spans="1:15" s="2" customFormat="1" ht="60" x14ac:dyDescent="0.25">
      <c r="A180" s="2">
        <v>233</v>
      </c>
      <c r="B180" s="2" t="s">
        <v>433</v>
      </c>
      <c r="C180" s="13">
        <v>18128025</v>
      </c>
      <c r="D180" s="4" t="s">
        <v>286</v>
      </c>
      <c r="E180" s="24">
        <v>12400000</v>
      </c>
      <c r="F180" s="15" t="s">
        <v>513</v>
      </c>
      <c r="G180" s="3" t="s">
        <v>513</v>
      </c>
      <c r="H180" s="3"/>
      <c r="J180" s="1"/>
      <c r="K180" s="20">
        <v>12400000</v>
      </c>
      <c r="L180" s="3">
        <v>45630</v>
      </c>
      <c r="M180" s="4"/>
      <c r="N180" s="16">
        <f>+Tabla13[[#This Row],[(D) Valor Pagos Efectuados]]/Tabla13[[#This Row],[(D) Valor Del Contrato]]</f>
        <v>1</v>
      </c>
      <c r="O180" s="18">
        <f>+Tabla13[[#This Row],[(D) Valor Del Contrato]]-Tabla13[[#This Row],[(D) Valor Pagos Efectuados]]</f>
        <v>0</v>
      </c>
    </row>
    <row r="181" spans="1:15" s="2" customFormat="1" ht="75" x14ac:dyDescent="0.25">
      <c r="A181" s="2">
        <v>234</v>
      </c>
      <c r="B181" s="4" t="s">
        <v>418</v>
      </c>
      <c r="C181" s="13">
        <v>18123882</v>
      </c>
      <c r="D181" s="4" t="s">
        <v>287</v>
      </c>
      <c r="E181" s="24">
        <v>10320000</v>
      </c>
      <c r="F181" s="15" t="s">
        <v>513</v>
      </c>
      <c r="G181" s="3" t="s">
        <v>513</v>
      </c>
      <c r="H181" s="3"/>
      <c r="J181" s="1"/>
      <c r="K181" s="20">
        <v>10320000</v>
      </c>
      <c r="L181" s="3">
        <v>45639</v>
      </c>
      <c r="M181" s="4"/>
      <c r="N181" s="16">
        <f>+Tabla13[[#This Row],[(D) Valor Pagos Efectuados]]/Tabla13[[#This Row],[(D) Valor Del Contrato]]</f>
        <v>1</v>
      </c>
      <c r="O181" s="18">
        <f>+Tabla13[[#This Row],[(D) Valor Del Contrato]]-Tabla13[[#This Row],[(D) Valor Pagos Efectuados]]</f>
        <v>0</v>
      </c>
    </row>
    <row r="182" spans="1:15" s="2" customFormat="1" ht="75" x14ac:dyDescent="0.25">
      <c r="A182" s="2">
        <v>235</v>
      </c>
      <c r="B182" s="4" t="s">
        <v>385</v>
      </c>
      <c r="C182" s="13">
        <v>1085338080</v>
      </c>
      <c r="D182" s="4" t="s">
        <v>288</v>
      </c>
      <c r="E182" s="24">
        <v>14190000</v>
      </c>
      <c r="F182" s="15" t="s">
        <v>513</v>
      </c>
      <c r="G182" s="3" t="s">
        <v>514</v>
      </c>
      <c r="H182" s="3"/>
      <c r="J182" s="1"/>
      <c r="K182" s="20">
        <v>14190000</v>
      </c>
      <c r="L182" s="3">
        <v>45642</v>
      </c>
      <c r="M182" s="4"/>
      <c r="N182" s="16">
        <f>+Tabla13[[#This Row],[(D) Valor Pagos Efectuados]]/Tabla13[[#This Row],[(D) Valor Del Contrato]]</f>
        <v>1</v>
      </c>
      <c r="O182" s="18">
        <f>+Tabla13[[#This Row],[(D) Valor Del Contrato]]-Tabla13[[#This Row],[(D) Valor Pagos Efectuados]]</f>
        <v>0</v>
      </c>
    </row>
    <row r="183" spans="1:15" s="2" customFormat="1" ht="75" x14ac:dyDescent="0.25">
      <c r="A183" s="2">
        <v>236</v>
      </c>
      <c r="B183" s="2" t="s">
        <v>393</v>
      </c>
      <c r="C183" s="13">
        <v>18123671</v>
      </c>
      <c r="D183" s="4" t="s">
        <v>289</v>
      </c>
      <c r="E183" s="24">
        <v>10320000</v>
      </c>
      <c r="F183" s="15" t="s">
        <v>512</v>
      </c>
      <c r="G183" s="3" t="s">
        <v>512</v>
      </c>
      <c r="H183" s="3"/>
      <c r="J183" s="1"/>
      <c r="K183" s="20">
        <v>10320000</v>
      </c>
      <c r="L183" s="3">
        <v>45640</v>
      </c>
      <c r="M183" s="4"/>
      <c r="N183" s="16">
        <f>+Tabla13[[#This Row],[(D) Valor Pagos Efectuados]]/Tabla13[[#This Row],[(D) Valor Del Contrato]]</f>
        <v>1</v>
      </c>
      <c r="O183" s="18">
        <f>+Tabla13[[#This Row],[(D) Valor Del Contrato]]-Tabla13[[#This Row],[(D) Valor Pagos Efectuados]]</f>
        <v>0</v>
      </c>
    </row>
    <row r="184" spans="1:15" s="2" customFormat="1" ht="90" x14ac:dyDescent="0.25">
      <c r="A184" s="2">
        <v>237</v>
      </c>
      <c r="B184" s="2" t="s">
        <v>386</v>
      </c>
      <c r="C184" s="13">
        <v>18128943</v>
      </c>
      <c r="D184" s="4" t="s">
        <v>290</v>
      </c>
      <c r="E184" s="24">
        <v>14190000</v>
      </c>
      <c r="F184" s="15" t="s">
        <v>513</v>
      </c>
      <c r="G184" s="3" t="s">
        <v>513</v>
      </c>
      <c r="H184" s="3"/>
      <c r="J184" s="1"/>
      <c r="K184" s="20">
        <v>14190000</v>
      </c>
      <c r="L184" s="3">
        <v>45639</v>
      </c>
      <c r="M184" s="4"/>
      <c r="N184" s="16">
        <f>+Tabla13[[#This Row],[(D) Valor Pagos Efectuados]]/Tabla13[[#This Row],[(D) Valor Del Contrato]]</f>
        <v>1</v>
      </c>
      <c r="O184" s="18">
        <f>+Tabla13[[#This Row],[(D) Valor Del Contrato]]-Tabla13[[#This Row],[(D) Valor Pagos Efectuados]]</f>
        <v>0</v>
      </c>
    </row>
    <row r="185" spans="1:15" s="2" customFormat="1" ht="75" x14ac:dyDescent="0.25">
      <c r="A185" s="2">
        <v>238</v>
      </c>
      <c r="B185" s="2" t="s">
        <v>390</v>
      </c>
      <c r="C185" s="13">
        <v>11124865811</v>
      </c>
      <c r="D185" s="4" t="s">
        <v>291</v>
      </c>
      <c r="E185" s="24">
        <v>14190000</v>
      </c>
      <c r="F185" s="15" t="s">
        <v>513</v>
      </c>
      <c r="G185" s="3" t="s">
        <v>513</v>
      </c>
      <c r="H185" s="3"/>
      <c r="J185" s="1"/>
      <c r="K185" s="20">
        <v>14190000</v>
      </c>
      <c r="L185" s="3">
        <v>45639</v>
      </c>
      <c r="M185" s="4"/>
      <c r="N185" s="16">
        <f>+Tabla13[[#This Row],[(D) Valor Pagos Efectuados]]/Tabla13[[#This Row],[(D) Valor Del Contrato]]</f>
        <v>1</v>
      </c>
      <c r="O185" s="18">
        <f>+Tabla13[[#This Row],[(D) Valor Del Contrato]]-Tabla13[[#This Row],[(D) Valor Pagos Efectuados]]</f>
        <v>0</v>
      </c>
    </row>
    <row r="186" spans="1:15" s="2" customFormat="1" ht="45" x14ac:dyDescent="0.25">
      <c r="A186" s="2">
        <v>239</v>
      </c>
      <c r="B186" s="2" t="s">
        <v>416</v>
      </c>
      <c r="C186" s="13">
        <v>34571460</v>
      </c>
      <c r="D186" s="4" t="s">
        <v>292</v>
      </c>
      <c r="E186" s="24">
        <v>9066667</v>
      </c>
      <c r="F186" s="15" t="s">
        <v>513</v>
      </c>
      <c r="G186" s="3" t="s">
        <v>513</v>
      </c>
      <c r="H186" s="3"/>
      <c r="J186" s="1"/>
      <c r="K186" s="20">
        <v>5333333</v>
      </c>
      <c r="L186" s="3">
        <v>45646</v>
      </c>
      <c r="M186" s="12">
        <v>45590</v>
      </c>
      <c r="N186" s="16">
        <f>+Tabla13[[#This Row],[(D) Valor Pagos Efectuados]]/Tabla13[[#This Row],[(D) Valor Del Contrato]]</f>
        <v>0.58823523572664571</v>
      </c>
      <c r="O186" s="18">
        <f>+Tabla13[[#This Row],[(D) Valor Del Contrato]]-Tabla13[[#This Row],[(D) Valor Pagos Efectuados]]</f>
        <v>3733334</v>
      </c>
    </row>
    <row r="187" spans="1:15" s="2" customFormat="1" ht="45" x14ac:dyDescent="0.25">
      <c r="A187" s="2">
        <v>240</v>
      </c>
      <c r="B187" s="2" t="s">
        <v>411</v>
      </c>
      <c r="C187" s="13">
        <v>69015044</v>
      </c>
      <c r="D187" s="4" t="s">
        <v>275</v>
      </c>
      <c r="E187" s="24">
        <v>9973333</v>
      </c>
      <c r="F187" s="15" t="s">
        <v>513</v>
      </c>
      <c r="G187" s="3" t="s">
        <v>512</v>
      </c>
      <c r="H187" s="3"/>
      <c r="J187" s="1"/>
      <c r="K187" s="20">
        <v>9973333</v>
      </c>
      <c r="L187" s="3">
        <v>45647</v>
      </c>
      <c r="M187" s="4"/>
      <c r="N187" s="16">
        <f>+Tabla13[[#This Row],[(D) Valor Pagos Efectuados]]/Tabla13[[#This Row],[(D) Valor Del Contrato]]</f>
        <v>1</v>
      </c>
      <c r="O187" s="18">
        <f>+Tabla13[[#This Row],[(D) Valor Del Contrato]]-Tabla13[[#This Row],[(D) Valor Pagos Efectuados]]</f>
        <v>0</v>
      </c>
    </row>
    <row r="188" spans="1:15" s="2" customFormat="1" ht="75" x14ac:dyDescent="0.25">
      <c r="A188" s="2">
        <v>241</v>
      </c>
      <c r="B188" s="2" t="s">
        <v>391</v>
      </c>
      <c r="C188" s="13">
        <v>69005415</v>
      </c>
      <c r="D188" s="4" t="s">
        <v>293</v>
      </c>
      <c r="E188" s="24">
        <v>8600000</v>
      </c>
      <c r="F188" s="15" t="s">
        <v>513</v>
      </c>
      <c r="G188" s="3" t="s">
        <v>513</v>
      </c>
      <c r="H188" s="3"/>
      <c r="J188" s="1"/>
      <c r="K188" s="20">
        <v>8600000</v>
      </c>
      <c r="L188" s="3">
        <v>45639</v>
      </c>
      <c r="M188" s="4"/>
      <c r="N188" s="16">
        <f>+Tabla13[[#This Row],[(D) Valor Pagos Efectuados]]/Tabla13[[#This Row],[(D) Valor Del Contrato]]</f>
        <v>1</v>
      </c>
      <c r="O188" s="18">
        <f>+Tabla13[[#This Row],[(D) Valor Del Contrato]]-Tabla13[[#This Row],[(D) Valor Pagos Efectuados]]</f>
        <v>0</v>
      </c>
    </row>
    <row r="189" spans="1:15" s="2" customFormat="1" ht="60" x14ac:dyDescent="0.25">
      <c r="A189" s="2">
        <v>242</v>
      </c>
      <c r="B189" s="2" t="s">
        <v>403</v>
      </c>
      <c r="C189" s="13">
        <v>1120217820</v>
      </c>
      <c r="D189" s="4" t="s">
        <v>294</v>
      </c>
      <c r="E189" s="24">
        <v>14190000</v>
      </c>
      <c r="F189" s="15" t="s">
        <v>513</v>
      </c>
      <c r="G189" s="3" t="s">
        <v>513</v>
      </c>
      <c r="H189" s="3"/>
      <c r="J189" s="1"/>
      <c r="K189" s="20">
        <v>14190000</v>
      </c>
      <c r="L189" s="3">
        <v>45639</v>
      </c>
      <c r="M189" s="4"/>
      <c r="N189" s="16">
        <f>+Tabla13[[#This Row],[(D) Valor Pagos Efectuados]]/Tabla13[[#This Row],[(D) Valor Del Contrato]]</f>
        <v>1</v>
      </c>
      <c r="O189" s="18">
        <f>+Tabla13[[#This Row],[(D) Valor Del Contrato]]-Tabla13[[#This Row],[(D) Valor Pagos Efectuados]]</f>
        <v>0</v>
      </c>
    </row>
    <row r="190" spans="1:15" s="2" customFormat="1" ht="60" x14ac:dyDescent="0.25">
      <c r="A190" s="2">
        <v>243</v>
      </c>
      <c r="B190" s="2" t="s">
        <v>575</v>
      </c>
      <c r="C190" s="13">
        <v>1123303518</v>
      </c>
      <c r="D190" s="4" t="s">
        <v>295</v>
      </c>
      <c r="E190" s="24">
        <v>14960000</v>
      </c>
      <c r="F190" s="15" t="s">
        <v>513</v>
      </c>
      <c r="G190" s="3" t="s">
        <v>513</v>
      </c>
      <c r="H190" s="3"/>
      <c r="J190" s="1"/>
      <c r="K190" s="20">
        <v>14960000</v>
      </c>
      <c r="L190" s="3">
        <v>45646</v>
      </c>
      <c r="M190" s="4"/>
      <c r="N190" s="16">
        <f>+Tabla13[[#This Row],[(D) Valor Pagos Efectuados]]/Tabla13[[#This Row],[(D) Valor Del Contrato]]</f>
        <v>1</v>
      </c>
      <c r="O190" s="18">
        <f>+Tabla13[[#This Row],[(D) Valor Del Contrato]]-Tabla13[[#This Row],[(D) Valor Pagos Efectuados]]</f>
        <v>0</v>
      </c>
    </row>
    <row r="191" spans="1:15" s="2" customFormat="1" ht="60" x14ac:dyDescent="0.25">
      <c r="A191" s="2">
        <v>244</v>
      </c>
      <c r="B191" s="2" t="s">
        <v>392</v>
      </c>
      <c r="C191" s="13">
        <v>1124862664</v>
      </c>
      <c r="D191" s="4" t="s">
        <v>296</v>
      </c>
      <c r="E191" s="24">
        <v>10320000</v>
      </c>
      <c r="F191" s="15" t="s">
        <v>513</v>
      </c>
      <c r="G191" s="3" t="s">
        <v>513</v>
      </c>
      <c r="H191" s="3"/>
      <c r="J191" s="1"/>
      <c r="K191" s="20">
        <v>10320000</v>
      </c>
      <c r="L191" s="3">
        <v>45639</v>
      </c>
      <c r="M191" s="4"/>
      <c r="N191" s="16">
        <f>+Tabla13[[#This Row],[(D) Valor Pagos Efectuados]]/Tabla13[[#This Row],[(D) Valor Del Contrato]]</f>
        <v>1</v>
      </c>
      <c r="O191" s="18">
        <f>+Tabla13[[#This Row],[(D) Valor Del Contrato]]-Tabla13[[#This Row],[(D) Valor Pagos Efectuados]]</f>
        <v>0</v>
      </c>
    </row>
    <row r="192" spans="1:15" s="2" customFormat="1" ht="60" x14ac:dyDescent="0.25">
      <c r="A192" s="2">
        <v>245</v>
      </c>
      <c r="B192" s="4" t="s">
        <v>408</v>
      </c>
      <c r="C192" s="13">
        <v>41182529</v>
      </c>
      <c r="D192" s="4" t="s">
        <v>184</v>
      </c>
      <c r="E192" s="24">
        <v>14960000</v>
      </c>
      <c r="F192" s="15" t="s">
        <v>513</v>
      </c>
      <c r="G192" s="3" t="s">
        <v>512</v>
      </c>
      <c r="H192" s="3"/>
      <c r="J192" s="1"/>
      <c r="K192" s="20">
        <v>14960000</v>
      </c>
      <c r="L192" s="3">
        <v>45647</v>
      </c>
      <c r="M192" s="4"/>
      <c r="N192" s="16">
        <f>+Tabla13[[#This Row],[(D) Valor Pagos Efectuados]]/Tabla13[[#This Row],[(D) Valor Del Contrato]]</f>
        <v>1</v>
      </c>
      <c r="O192" s="18">
        <f>+Tabla13[[#This Row],[(D) Valor Del Contrato]]-Tabla13[[#This Row],[(D) Valor Pagos Efectuados]]</f>
        <v>0</v>
      </c>
    </row>
    <row r="193" spans="1:15" s="2" customFormat="1" ht="90" x14ac:dyDescent="0.25">
      <c r="A193" s="2">
        <v>249</v>
      </c>
      <c r="B193" s="2" t="s">
        <v>352</v>
      </c>
      <c r="C193" s="13">
        <v>18131047</v>
      </c>
      <c r="D193" s="4" t="s">
        <v>297</v>
      </c>
      <c r="E193" s="24">
        <v>14520000</v>
      </c>
      <c r="F193" s="15">
        <v>45513</v>
      </c>
      <c r="G193" s="3" t="s">
        <v>515</v>
      </c>
      <c r="H193" s="3"/>
      <c r="J193" s="1"/>
      <c r="K193" s="20">
        <v>14520000</v>
      </c>
      <c r="L193" s="3">
        <v>45646</v>
      </c>
      <c r="M193" s="4"/>
      <c r="N193" s="16">
        <f>+Tabla13[[#This Row],[(D) Valor Pagos Efectuados]]/Tabla13[[#This Row],[(D) Valor Del Contrato]]</f>
        <v>1</v>
      </c>
      <c r="O193" s="18">
        <f>+Tabla13[[#This Row],[(D) Valor Del Contrato]]-Tabla13[[#This Row],[(D) Valor Pagos Efectuados]]</f>
        <v>0</v>
      </c>
    </row>
    <row r="194" spans="1:15" s="2" customFormat="1" ht="60" x14ac:dyDescent="0.25">
      <c r="A194" s="2">
        <v>250</v>
      </c>
      <c r="B194" s="4" t="s">
        <v>405</v>
      </c>
      <c r="C194" s="13">
        <v>1032361814</v>
      </c>
      <c r="D194" s="4" t="s">
        <v>298</v>
      </c>
      <c r="E194" s="24">
        <v>14520000</v>
      </c>
      <c r="F194" s="15">
        <v>45513</v>
      </c>
      <c r="G194" s="3" t="s">
        <v>516</v>
      </c>
      <c r="H194" s="3"/>
      <c r="J194" s="1"/>
      <c r="K194" s="20">
        <v>5390000</v>
      </c>
      <c r="L194" s="3">
        <v>45649</v>
      </c>
      <c r="M194" s="10">
        <v>45559</v>
      </c>
      <c r="N194" s="16">
        <f>+Tabla13[[#This Row],[(D) Valor Pagos Efectuados]]/Tabla13[[#This Row],[(D) Valor Del Contrato]]</f>
        <v>0.37121212121212122</v>
      </c>
      <c r="O194" s="18">
        <f>+Tabla13[[#This Row],[(D) Valor Del Contrato]]-Tabla13[[#This Row],[(D) Valor Pagos Efectuados]]</f>
        <v>9130000</v>
      </c>
    </row>
    <row r="195" spans="1:15" s="2" customFormat="1" ht="105" x14ac:dyDescent="0.25">
      <c r="A195" s="2">
        <v>251</v>
      </c>
      <c r="B195" s="4" t="s">
        <v>415</v>
      </c>
      <c r="C195" s="13">
        <v>1122784253</v>
      </c>
      <c r="D195" s="4" t="s">
        <v>299</v>
      </c>
      <c r="E195" s="24">
        <v>8333333</v>
      </c>
      <c r="F195" s="15">
        <v>45513</v>
      </c>
      <c r="G195" s="3" t="s">
        <v>515</v>
      </c>
      <c r="H195" s="3"/>
      <c r="J195" s="1"/>
      <c r="K195" s="20">
        <v>8333333</v>
      </c>
      <c r="L195" s="3">
        <v>45639</v>
      </c>
      <c r="M195" s="4"/>
      <c r="N195" s="16">
        <f>+Tabla13[[#This Row],[(D) Valor Pagos Efectuados]]/Tabla13[[#This Row],[(D) Valor Del Contrato]]</f>
        <v>1</v>
      </c>
      <c r="O195" s="18">
        <f>+Tabla13[[#This Row],[(D) Valor Del Contrato]]-Tabla13[[#This Row],[(D) Valor Pagos Efectuados]]</f>
        <v>0</v>
      </c>
    </row>
    <row r="196" spans="1:15" s="2" customFormat="1" ht="75" x14ac:dyDescent="0.25">
      <c r="A196" s="2">
        <v>252</v>
      </c>
      <c r="B196" s="2" t="s">
        <v>368</v>
      </c>
      <c r="C196" s="13">
        <v>18128663</v>
      </c>
      <c r="D196" s="4" t="s">
        <v>140</v>
      </c>
      <c r="E196" s="24">
        <v>17600000</v>
      </c>
      <c r="F196" s="15">
        <v>45513</v>
      </c>
      <c r="G196" s="3" t="s">
        <v>516</v>
      </c>
      <c r="H196" s="3"/>
      <c r="J196" s="1"/>
      <c r="K196" s="20">
        <v>17600000</v>
      </c>
      <c r="L196" s="3">
        <v>45649</v>
      </c>
      <c r="M196" s="4"/>
      <c r="N196" s="16">
        <f>+Tabla13[[#This Row],[(D) Valor Pagos Efectuados]]/Tabla13[[#This Row],[(D) Valor Del Contrato]]</f>
        <v>1</v>
      </c>
      <c r="O196" s="18">
        <f>+Tabla13[[#This Row],[(D) Valor Del Contrato]]-Tabla13[[#This Row],[(D) Valor Pagos Efectuados]]</f>
        <v>0</v>
      </c>
    </row>
    <row r="197" spans="1:15" s="2" customFormat="1" ht="90" x14ac:dyDescent="0.25">
      <c r="A197" s="2">
        <v>253</v>
      </c>
      <c r="B197" s="2" t="s">
        <v>456</v>
      </c>
      <c r="C197" s="13" t="s">
        <v>558</v>
      </c>
      <c r="D197" s="4" t="s">
        <v>300</v>
      </c>
      <c r="E197" s="24">
        <v>49773400</v>
      </c>
      <c r="F197" s="15">
        <v>45517</v>
      </c>
      <c r="G197" s="3" t="s">
        <v>517</v>
      </c>
      <c r="H197" s="3"/>
      <c r="J197" s="1"/>
      <c r="K197" s="20">
        <v>48481300</v>
      </c>
      <c r="L197" s="3">
        <v>45547</v>
      </c>
      <c r="M197" s="4"/>
      <c r="N197" s="16">
        <f>+Tabla13[[#This Row],[(D) Valor Pagos Efectuados]]/Tabla13[[#This Row],[(D) Valor Del Contrato]]</f>
        <v>0.97404035087014351</v>
      </c>
      <c r="O197" s="18">
        <f>+Tabla13[[#This Row],[(D) Valor Del Contrato]]-Tabla13[[#This Row],[(D) Valor Pagos Efectuados]]</f>
        <v>1292100</v>
      </c>
    </row>
    <row r="198" spans="1:15" s="2" customFormat="1" ht="150" x14ac:dyDescent="0.25">
      <c r="A198" s="2">
        <v>255</v>
      </c>
      <c r="B198" s="4" t="s">
        <v>457</v>
      </c>
      <c r="C198" s="13" t="s">
        <v>487</v>
      </c>
      <c r="D198" s="4" t="s">
        <v>301</v>
      </c>
      <c r="E198" s="24">
        <v>33705490</v>
      </c>
      <c r="F198" s="15">
        <v>45517</v>
      </c>
      <c r="G198" s="3" t="s">
        <v>518</v>
      </c>
      <c r="H198" s="3"/>
      <c r="J198" s="1"/>
      <c r="K198" s="20">
        <v>33705490</v>
      </c>
      <c r="L198" s="3">
        <v>45572</v>
      </c>
      <c r="M198" s="4"/>
      <c r="N198" s="16">
        <f>+Tabla13[[#This Row],[(D) Valor Pagos Efectuados]]/Tabla13[[#This Row],[(D) Valor Del Contrato]]</f>
        <v>1</v>
      </c>
      <c r="O198" s="18">
        <f>+Tabla13[[#This Row],[(D) Valor Del Contrato]]-Tabla13[[#This Row],[(D) Valor Pagos Efectuados]]</f>
        <v>0</v>
      </c>
    </row>
    <row r="199" spans="1:15" s="2" customFormat="1" ht="45" x14ac:dyDescent="0.25">
      <c r="A199" s="2">
        <v>256</v>
      </c>
      <c r="B199" s="2" t="s">
        <v>458</v>
      </c>
      <c r="C199" s="13" t="s">
        <v>559</v>
      </c>
      <c r="D199" s="4" t="s">
        <v>302</v>
      </c>
      <c r="E199" s="24">
        <v>152831115</v>
      </c>
      <c r="F199" s="15">
        <v>45520</v>
      </c>
      <c r="G199" s="3" t="s">
        <v>519</v>
      </c>
      <c r="H199" s="3"/>
      <c r="J199" s="1"/>
      <c r="K199" s="20">
        <v>152831115</v>
      </c>
      <c r="L199" s="3">
        <v>45884</v>
      </c>
      <c r="M199" s="4"/>
      <c r="N199" s="16">
        <f>+Tabla13[[#This Row],[(D) Valor Pagos Efectuados]]/Tabla13[[#This Row],[(D) Valor Del Contrato]]</f>
        <v>1</v>
      </c>
      <c r="O199" s="18">
        <f>+Tabla13[[#This Row],[(D) Valor Del Contrato]]-Tabla13[[#This Row],[(D) Valor Pagos Efectuados]]</f>
        <v>0</v>
      </c>
    </row>
    <row r="200" spans="1:15" s="2" customFormat="1" ht="75" x14ac:dyDescent="0.25">
      <c r="A200" s="2">
        <v>257</v>
      </c>
      <c r="B200" s="2" t="s">
        <v>459</v>
      </c>
      <c r="C200" s="13">
        <v>1121507882</v>
      </c>
      <c r="D200" s="4" t="s">
        <v>303</v>
      </c>
      <c r="E200" s="24">
        <v>9600000</v>
      </c>
      <c r="F200" s="15">
        <v>45520</v>
      </c>
      <c r="G200" s="3" t="s">
        <v>520</v>
      </c>
      <c r="H200" s="3"/>
      <c r="J200" s="1"/>
      <c r="K200" s="20">
        <v>9600000</v>
      </c>
      <c r="L200" s="3">
        <v>45645</v>
      </c>
      <c r="M200" s="4"/>
      <c r="N200" s="16">
        <f>+Tabla13[[#This Row],[(D) Valor Pagos Efectuados]]/Tabla13[[#This Row],[(D) Valor Del Contrato]]</f>
        <v>1</v>
      </c>
      <c r="O200" s="18">
        <f>+Tabla13[[#This Row],[(D) Valor Del Contrato]]-Tabla13[[#This Row],[(D) Valor Pagos Efectuados]]</f>
        <v>0</v>
      </c>
    </row>
    <row r="201" spans="1:15" s="2" customFormat="1" ht="60" x14ac:dyDescent="0.25">
      <c r="A201" s="2">
        <v>262</v>
      </c>
      <c r="B201" s="2" t="s">
        <v>407</v>
      </c>
      <c r="C201" s="13">
        <v>1124861647</v>
      </c>
      <c r="D201" s="4" t="s">
        <v>304</v>
      </c>
      <c r="E201" s="24">
        <v>8960000</v>
      </c>
      <c r="F201" s="15">
        <v>45526</v>
      </c>
      <c r="G201" s="3" t="s">
        <v>521</v>
      </c>
      <c r="H201" s="3"/>
      <c r="J201" s="1"/>
      <c r="K201" s="20">
        <v>8960000</v>
      </c>
      <c r="L201" s="3">
        <v>45639</v>
      </c>
      <c r="M201" s="4"/>
      <c r="N201" s="16">
        <f>+Tabla13[[#This Row],[(D) Valor Pagos Efectuados]]/Tabla13[[#This Row],[(D) Valor Del Contrato]]</f>
        <v>1</v>
      </c>
      <c r="O201" s="18">
        <f>+Tabla13[[#This Row],[(D) Valor Del Contrato]]-Tabla13[[#This Row],[(D) Valor Pagos Efectuados]]</f>
        <v>0</v>
      </c>
    </row>
    <row r="202" spans="1:15" s="2" customFormat="1" ht="75" x14ac:dyDescent="0.25">
      <c r="A202" s="2">
        <v>263</v>
      </c>
      <c r="B202" s="2" t="s">
        <v>460</v>
      </c>
      <c r="C202" s="13">
        <v>97470540</v>
      </c>
      <c r="D202" s="4" t="s">
        <v>305</v>
      </c>
      <c r="E202" s="24">
        <v>8960000</v>
      </c>
      <c r="F202" s="15">
        <v>45526</v>
      </c>
      <c r="G202" s="3" t="s">
        <v>521</v>
      </c>
      <c r="H202" s="3"/>
      <c r="J202" s="1"/>
      <c r="K202" s="20">
        <v>8960000</v>
      </c>
      <c r="L202" s="3">
        <v>45639</v>
      </c>
      <c r="M202" s="4"/>
      <c r="N202" s="16">
        <f>+Tabla13[[#This Row],[(D) Valor Pagos Efectuados]]/Tabla13[[#This Row],[(D) Valor Del Contrato]]</f>
        <v>1</v>
      </c>
      <c r="O202" s="18">
        <f>+Tabla13[[#This Row],[(D) Valor Del Contrato]]-Tabla13[[#This Row],[(D) Valor Pagos Efectuados]]</f>
        <v>0</v>
      </c>
    </row>
    <row r="203" spans="1:15" s="2" customFormat="1" ht="75" x14ac:dyDescent="0.25">
      <c r="A203" s="2">
        <v>264</v>
      </c>
      <c r="B203" s="2" t="s">
        <v>423</v>
      </c>
      <c r="C203" s="13">
        <v>13072935</v>
      </c>
      <c r="D203" s="4" t="s">
        <v>306</v>
      </c>
      <c r="E203" s="24">
        <v>6800000</v>
      </c>
      <c r="F203" s="15">
        <v>45537</v>
      </c>
      <c r="G203" s="3">
        <v>45538</v>
      </c>
      <c r="H203" s="3"/>
      <c r="J203" s="1"/>
      <c r="K203" s="20">
        <v>6800000</v>
      </c>
      <c r="L203" s="3">
        <v>45640</v>
      </c>
      <c r="M203" s="4"/>
      <c r="N203" s="16">
        <f>+Tabla13[[#This Row],[(D) Valor Pagos Efectuados]]/Tabla13[[#This Row],[(D) Valor Del Contrato]]</f>
        <v>1</v>
      </c>
      <c r="O203" s="18">
        <f>+Tabla13[[#This Row],[(D) Valor Del Contrato]]-Tabla13[[#This Row],[(D) Valor Pagos Efectuados]]</f>
        <v>0</v>
      </c>
    </row>
    <row r="204" spans="1:15" s="2" customFormat="1" ht="60" x14ac:dyDescent="0.25">
      <c r="A204" s="2">
        <v>267</v>
      </c>
      <c r="B204" s="2" t="s">
        <v>353</v>
      </c>
      <c r="C204" s="13" t="s">
        <v>560</v>
      </c>
      <c r="D204" s="4" t="s">
        <v>307</v>
      </c>
      <c r="E204" s="24">
        <v>5200000</v>
      </c>
      <c r="F204" s="15">
        <v>45540</v>
      </c>
      <c r="G204" s="3">
        <v>45540</v>
      </c>
      <c r="H204" s="3"/>
      <c r="J204" s="1"/>
      <c r="K204" s="20">
        <v>0</v>
      </c>
      <c r="L204" s="3">
        <v>45600</v>
      </c>
      <c r="M204" s="4"/>
      <c r="N204" s="16">
        <f>+Tabla13[[#This Row],[(D) Valor Pagos Efectuados]]/Tabla13[[#This Row],[(D) Valor Del Contrato]]</f>
        <v>0</v>
      </c>
      <c r="O204" s="18">
        <f>+Tabla13[[#This Row],[(D) Valor Del Contrato]]-Tabla13[[#This Row],[(D) Valor Pagos Efectuados]]</f>
        <v>5200000</v>
      </c>
    </row>
    <row r="205" spans="1:15" s="2" customFormat="1" ht="45" x14ac:dyDescent="0.25">
      <c r="A205" s="2">
        <v>271</v>
      </c>
      <c r="B205" s="2" t="s">
        <v>412</v>
      </c>
      <c r="C205" s="13">
        <v>1152458623</v>
      </c>
      <c r="D205" s="4" t="s">
        <v>308</v>
      </c>
      <c r="E205" s="24">
        <v>6600000</v>
      </c>
      <c r="F205" s="15">
        <v>45537</v>
      </c>
      <c r="G205" s="3">
        <v>45537</v>
      </c>
      <c r="H205" s="3"/>
      <c r="J205" s="1"/>
      <c r="K205" s="21">
        <v>6600000</v>
      </c>
      <c r="L205" s="3">
        <v>45597</v>
      </c>
      <c r="M205" s="4"/>
      <c r="N205" s="16">
        <f>+Tabla13[[#This Row],[(D) Valor Pagos Efectuados]]/Tabla13[[#This Row],[(D) Valor Del Contrato]]</f>
        <v>1</v>
      </c>
      <c r="O205" s="18">
        <f>+Tabla13[[#This Row],[(D) Valor Del Contrato]]-Tabla13[[#This Row],[(D) Valor Pagos Efectuados]]</f>
        <v>0</v>
      </c>
    </row>
    <row r="206" spans="1:15" s="2" customFormat="1" ht="60" x14ac:dyDescent="0.25">
      <c r="A206" s="2">
        <v>273</v>
      </c>
      <c r="B206" s="2" t="s">
        <v>461</v>
      </c>
      <c r="C206" s="13">
        <v>1144037996</v>
      </c>
      <c r="D206" s="4" t="s">
        <v>309</v>
      </c>
      <c r="E206" s="24">
        <v>10230000</v>
      </c>
      <c r="F206" s="15">
        <v>45540</v>
      </c>
      <c r="G206" s="3">
        <v>45541</v>
      </c>
      <c r="H206" s="3"/>
      <c r="J206" s="1"/>
      <c r="K206" s="20">
        <v>10230000</v>
      </c>
      <c r="L206" s="3">
        <v>45640</v>
      </c>
      <c r="M206" s="4"/>
      <c r="N206" s="16">
        <f>+Tabla13[[#This Row],[(D) Valor Pagos Efectuados]]/Tabla13[[#This Row],[(D) Valor Del Contrato]]</f>
        <v>1</v>
      </c>
      <c r="O206" s="18">
        <f>+Tabla13[[#This Row],[(D) Valor Del Contrato]]-Tabla13[[#This Row],[(D) Valor Pagos Efectuados]]</f>
        <v>0</v>
      </c>
    </row>
    <row r="207" spans="1:15" s="2" customFormat="1" ht="105" x14ac:dyDescent="0.25">
      <c r="A207" s="2">
        <v>275</v>
      </c>
      <c r="B207" s="4" t="s">
        <v>462</v>
      </c>
      <c r="C207" s="13">
        <v>1124866522</v>
      </c>
      <c r="D207" s="4" t="s">
        <v>310</v>
      </c>
      <c r="E207" s="24">
        <v>8400000</v>
      </c>
      <c r="F207" s="15">
        <v>45541</v>
      </c>
      <c r="G207" s="3">
        <v>45541</v>
      </c>
      <c r="H207" s="3"/>
      <c r="J207" s="1"/>
      <c r="K207" s="20">
        <v>8400000</v>
      </c>
      <c r="L207" s="3">
        <v>45646</v>
      </c>
      <c r="M207" s="4"/>
      <c r="N207" s="16">
        <f>+Tabla13[[#This Row],[(D) Valor Pagos Efectuados]]/Tabla13[[#This Row],[(D) Valor Del Contrato]]</f>
        <v>1</v>
      </c>
      <c r="O207" s="18">
        <f>+Tabla13[[#This Row],[(D) Valor Del Contrato]]-Tabla13[[#This Row],[(D) Valor Pagos Efectuados]]</f>
        <v>0</v>
      </c>
    </row>
    <row r="208" spans="1:15" s="2" customFormat="1" ht="60" x14ac:dyDescent="0.25">
      <c r="A208" s="2">
        <v>276</v>
      </c>
      <c r="B208" s="2" t="s">
        <v>367</v>
      </c>
      <c r="C208" s="13" t="s">
        <v>81</v>
      </c>
      <c r="D208" s="4" t="s">
        <v>311</v>
      </c>
      <c r="E208" s="24">
        <v>33273053</v>
      </c>
      <c r="F208" s="15">
        <v>45541</v>
      </c>
      <c r="G208" s="3">
        <v>45547</v>
      </c>
      <c r="H208" s="3"/>
      <c r="J208" s="1"/>
      <c r="K208" s="20">
        <v>33273053</v>
      </c>
      <c r="L208" s="3">
        <v>45576</v>
      </c>
      <c r="N208" s="16">
        <f>+Tabla13[[#This Row],[(D) Valor Pagos Efectuados]]/Tabla13[[#This Row],[(D) Valor Del Contrato]]</f>
        <v>1</v>
      </c>
      <c r="O208" s="18">
        <f>+Tabla13[[#This Row],[(D) Valor Del Contrato]]-Tabla13[[#This Row],[(D) Valor Pagos Efectuados]]</f>
        <v>0</v>
      </c>
    </row>
    <row r="209" spans="1:15" s="2" customFormat="1" ht="105" x14ac:dyDescent="0.25">
      <c r="A209" s="2">
        <v>277</v>
      </c>
      <c r="B209" s="2" t="s">
        <v>463</v>
      </c>
      <c r="C209" s="13">
        <v>1085246284</v>
      </c>
      <c r="D209" s="4" t="s">
        <v>312</v>
      </c>
      <c r="E209" s="24">
        <v>9300000</v>
      </c>
      <c r="F209" s="15">
        <v>45544</v>
      </c>
      <c r="G209" s="3">
        <v>45546</v>
      </c>
      <c r="H209" s="3"/>
      <c r="J209" s="1"/>
      <c r="K209" s="20">
        <v>9300000</v>
      </c>
      <c r="L209" s="3">
        <v>45636</v>
      </c>
      <c r="M209" s="4"/>
      <c r="N209" s="16">
        <f>+Tabla13[[#This Row],[(D) Valor Pagos Efectuados]]/Tabla13[[#This Row],[(D) Valor Del Contrato]]</f>
        <v>1</v>
      </c>
      <c r="O209" s="18">
        <f>+Tabla13[[#This Row],[(D) Valor Del Contrato]]-Tabla13[[#This Row],[(D) Valor Pagos Efectuados]]</f>
        <v>0</v>
      </c>
    </row>
    <row r="210" spans="1:15" s="2" customFormat="1" ht="105" x14ac:dyDescent="0.25">
      <c r="A210" s="2">
        <v>278</v>
      </c>
      <c r="B210" s="2" t="s">
        <v>464</v>
      </c>
      <c r="C210" s="13">
        <v>1085336288</v>
      </c>
      <c r="D210" s="4" t="s">
        <v>313</v>
      </c>
      <c r="E210" s="24">
        <v>4650000</v>
      </c>
      <c r="F210" s="15">
        <v>45544</v>
      </c>
      <c r="G210" s="3">
        <v>45545</v>
      </c>
      <c r="H210" s="3"/>
      <c r="J210" s="1"/>
      <c r="K210" s="20">
        <v>4650000</v>
      </c>
      <c r="L210" s="3">
        <v>45647</v>
      </c>
      <c r="M210" s="4"/>
      <c r="N210" s="16">
        <f>+Tabla13[[#This Row],[(D) Valor Pagos Efectuados]]/Tabla13[[#This Row],[(D) Valor Del Contrato]]</f>
        <v>1</v>
      </c>
      <c r="O210" s="18">
        <f>+Tabla13[[#This Row],[(D) Valor Del Contrato]]-Tabla13[[#This Row],[(D) Valor Pagos Efectuados]]</f>
        <v>0</v>
      </c>
    </row>
    <row r="211" spans="1:15" s="2" customFormat="1" ht="105" x14ac:dyDescent="0.25">
      <c r="A211" s="2">
        <v>279</v>
      </c>
      <c r="B211" s="2" t="s">
        <v>465</v>
      </c>
      <c r="C211" s="13">
        <v>1120218264</v>
      </c>
      <c r="D211" s="4" t="s">
        <v>314</v>
      </c>
      <c r="E211" s="24">
        <v>9300000</v>
      </c>
      <c r="F211" s="15">
        <v>45544</v>
      </c>
      <c r="G211" s="3">
        <v>45545</v>
      </c>
      <c r="H211" s="3"/>
      <c r="J211" s="1"/>
      <c r="K211" s="20">
        <v>9300000</v>
      </c>
      <c r="L211" s="3">
        <v>45635</v>
      </c>
      <c r="M211" s="4"/>
      <c r="N211" s="16">
        <f>+Tabla13[[#This Row],[(D) Valor Pagos Efectuados]]/Tabla13[[#This Row],[(D) Valor Del Contrato]]</f>
        <v>1</v>
      </c>
      <c r="O211" s="18">
        <f>+Tabla13[[#This Row],[(D) Valor Del Contrato]]-Tabla13[[#This Row],[(D) Valor Pagos Efectuados]]</f>
        <v>0</v>
      </c>
    </row>
    <row r="212" spans="1:15" s="2" customFormat="1" ht="75" x14ac:dyDescent="0.25">
      <c r="A212" s="2">
        <v>285</v>
      </c>
      <c r="B212" s="2" t="s">
        <v>466</v>
      </c>
      <c r="C212" s="13" t="s">
        <v>561</v>
      </c>
      <c r="D212" s="4" t="s">
        <v>315</v>
      </c>
      <c r="E212" s="24">
        <v>12804000</v>
      </c>
      <c r="F212" s="15">
        <v>45555</v>
      </c>
      <c r="G212" s="3">
        <v>45921</v>
      </c>
      <c r="H212" s="3"/>
      <c r="J212" s="1"/>
      <c r="K212" s="20">
        <v>12804000</v>
      </c>
      <c r="L212" s="3">
        <v>46042</v>
      </c>
      <c r="M212" s="4"/>
      <c r="N212" s="16">
        <f>+Tabla13[[#This Row],[(D) Valor Pagos Efectuados]]/Tabla13[[#This Row],[(D) Valor Del Contrato]]</f>
        <v>1</v>
      </c>
      <c r="O212" s="18">
        <f>+Tabla13[[#This Row],[(D) Valor Del Contrato]]-Tabla13[[#This Row],[(D) Valor Pagos Efectuados]]</f>
        <v>0</v>
      </c>
    </row>
    <row r="213" spans="1:15" s="2" customFormat="1" ht="45" x14ac:dyDescent="0.25">
      <c r="A213" s="2">
        <v>286</v>
      </c>
      <c r="B213" s="2" t="s">
        <v>467</v>
      </c>
      <c r="C213" s="13">
        <v>1017125725</v>
      </c>
      <c r="D213" s="4" t="s">
        <v>316</v>
      </c>
      <c r="E213" s="24">
        <v>32000000</v>
      </c>
      <c r="F213" s="15">
        <v>45560</v>
      </c>
      <c r="G213" s="3">
        <v>45562</v>
      </c>
      <c r="H213" s="3"/>
      <c r="J213" s="1"/>
      <c r="K213" s="20">
        <v>32000000</v>
      </c>
      <c r="L213" s="3">
        <v>45652</v>
      </c>
      <c r="M213" s="4"/>
      <c r="N213" s="16">
        <f>+Tabla13[[#This Row],[(D) Valor Pagos Efectuados]]/Tabla13[[#This Row],[(D) Valor Del Contrato]]</f>
        <v>1</v>
      </c>
      <c r="O213" s="18">
        <f>+Tabla13[[#This Row],[(D) Valor Del Contrato]]-Tabla13[[#This Row],[(D) Valor Pagos Efectuados]]</f>
        <v>0</v>
      </c>
    </row>
    <row r="214" spans="1:15" s="2" customFormat="1" ht="105" x14ac:dyDescent="0.25">
      <c r="A214" s="2">
        <v>289</v>
      </c>
      <c r="B214" s="2" t="s">
        <v>468</v>
      </c>
      <c r="C214" s="13">
        <v>1085269806</v>
      </c>
      <c r="D214" s="4" t="s">
        <v>317</v>
      </c>
      <c r="E214" s="24">
        <v>17466666.670000002</v>
      </c>
      <c r="F214" s="15">
        <v>45575</v>
      </c>
      <c r="G214" s="3">
        <v>45575</v>
      </c>
      <c r="H214" s="3"/>
      <c r="J214" s="1"/>
      <c r="K214" s="20">
        <v>0</v>
      </c>
      <c r="L214" s="3">
        <v>45708</v>
      </c>
      <c r="M214" s="4"/>
      <c r="N214" s="16">
        <f>+Tabla13[[#This Row],[(D) Valor Pagos Efectuados]]/Tabla13[[#This Row],[(D) Valor Del Contrato]]</f>
        <v>0</v>
      </c>
      <c r="O214" s="18">
        <f>+Tabla13[[#This Row],[(D) Valor Del Contrato]]-Tabla13[[#This Row],[(D) Valor Pagos Efectuados]]</f>
        <v>17466666.670000002</v>
      </c>
    </row>
    <row r="215" spans="1:15" s="2" customFormat="1" ht="90" x14ac:dyDescent="0.25">
      <c r="A215" s="2">
        <v>290</v>
      </c>
      <c r="B215" s="2" t="s">
        <v>469</v>
      </c>
      <c r="C215" s="13">
        <v>830048145</v>
      </c>
      <c r="D215" s="4" t="s">
        <v>318</v>
      </c>
      <c r="E215" s="24">
        <v>3386812</v>
      </c>
      <c r="F215" s="15">
        <v>45627</v>
      </c>
      <c r="G215" s="3">
        <v>45631</v>
      </c>
      <c r="H215" s="3"/>
      <c r="J215" s="1"/>
      <c r="K215" s="20">
        <v>0</v>
      </c>
      <c r="L215" s="3">
        <v>45645</v>
      </c>
      <c r="N215" s="16">
        <f>+Tabla13[[#This Row],[(D) Valor Pagos Efectuados]]/Tabla13[[#This Row],[(D) Valor Del Contrato]]</f>
        <v>0</v>
      </c>
      <c r="O215" s="18">
        <f>+Tabla13[[#This Row],[(D) Valor Del Contrato]]-Tabla13[[#This Row],[(D) Valor Pagos Efectuados]]</f>
        <v>3386812</v>
      </c>
    </row>
    <row r="216" spans="1:15" s="2" customFormat="1" ht="30" x14ac:dyDescent="0.25">
      <c r="A216" s="2">
        <v>291</v>
      </c>
      <c r="B216" s="2" t="s">
        <v>470</v>
      </c>
      <c r="C216" s="13" t="s">
        <v>488</v>
      </c>
      <c r="D216" s="4" t="s">
        <v>77</v>
      </c>
      <c r="E216" s="24">
        <v>8554400</v>
      </c>
      <c r="F216" s="15">
        <v>45582</v>
      </c>
      <c r="G216" s="3">
        <v>45586</v>
      </c>
      <c r="H216" s="3"/>
      <c r="J216" s="1"/>
      <c r="K216" s="20">
        <v>8554400</v>
      </c>
      <c r="L216" s="3">
        <v>45605</v>
      </c>
      <c r="M216" s="4"/>
      <c r="N216" s="16">
        <f>+Tabla13[[#This Row],[(D) Valor Pagos Efectuados]]/Tabla13[[#This Row],[(D) Valor Del Contrato]]</f>
        <v>1</v>
      </c>
      <c r="O216" s="18">
        <f>+Tabla13[[#This Row],[(D) Valor Del Contrato]]-Tabla13[[#This Row],[(D) Valor Pagos Efectuados]]</f>
        <v>0</v>
      </c>
    </row>
    <row r="217" spans="1:15" s="2" customFormat="1" ht="105" x14ac:dyDescent="0.25">
      <c r="A217" s="2">
        <v>294</v>
      </c>
      <c r="B217" s="2" t="s">
        <v>471</v>
      </c>
      <c r="C217" s="13" t="s">
        <v>562</v>
      </c>
      <c r="D217" s="4" t="s">
        <v>319</v>
      </c>
      <c r="E217" s="24">
        <v>2500000</v>
      </c>
      <c r="F217" s="15">
        <v>45583</v>
      </c>
      <c r="G217" s="3">
        <v>45583</v>
      </c>
      <c r="H217" s="3"/>
      <c r="J217" s="1"/>
      <c r="K217" s="20">
        <v>0</v>
      </c>
      <c r="L217" s="3">
        <v>45643</v>
      </c>
      <c r="N217" s="16">
        <f>+Tabla13[[#This Row],[(D) Valor Pagos Efectuados]]/Tabla13[[#This Row],[(D) Valor Del Contrato]]</f>
        <v>0</v>
      </c>
      <c r="O217" s="18">
        <f>+Tabla13[[#This Row],[(D) Valor Del Contrato]]-Tabla13[[#This Row],[(D) Valor Pagos Efectuados]]</f>
        <v>2500000</v>
      </c>
    </row>
    <row r="218" spans="1:15" s="2" customFormat="1" ht="105" x14ac:dyDescent="0.25">
      <c r="A218" s="2">
        <v>296</v>
      </c>
      <c r="B218" s="2" t="s">
        <v>472</v>
      </c>
      <c r="C218" s="13" t="s">
        <v>563</v>
      </c>
      <c r="D218" s="4" t="s">
        <v>320</v>
      </c>
      <c r="E218" s="24">
        <v>161535048</v>
      </c>
      <c r="F218" s="15">
        <v>45583</v>
      </c>
      <c r="G218" s="3">
        <v>45583</v>
      </c>
      <c r="H218" s="3"/>
      <c r="J218" s="1"/>
      <c r="K218" s="20">
        <v>64350000</v>
      </c>
      <c r="L218" s="3">
        <v>45733</v>
      </c>
      <c r="N218" s="16">
        <f>+Tabla13[[#This Row],[(D) Valor Pagos Efectuados]]/Tabla13[[#This Row],[(D) Valor Del Contrato]]</f>
        <v>0.39836556089053815</v>
      </c>
      <c r="O218" s="18">
        <f>+Tabla13[[#This Row],[(D) Valor Del Contrato]]-Tabla13[[#This Row],[(D) Valor Pagos Efectuados]]</f>
        <v>97185048</v>
      </c>
    </row>
    <row r="219" spans="1:15" s="2" customFormat="1" ht="45" x14ac:dyDescent="0.25">
      <c r="A219" s="2">
        <v>297</v>
      </c>
      <c r="B219" s="2" t="s">
        <v>473</v>
      </c>
      <c r="C219" s="13" t="s">
        <v>564</v>
      </c>
      <c r="D219" s="4" t="s">
        <v>321</v>
      </c>
      <c r="E219" s="24">
        <v>9456000</v>
      </c>
      <c r="F219" s="15">
        <v>45588</v>
      </c>
      <c r="G219" s="3">
        <v>45589</v>
      </c>
      <c r="H219" s="3"/>
      <c r="J219" s="1"/>
      <c r="K219" s="20">
        <v>9456000</v>
      </c>
      <c r="L219" s="3">
        <v>45656</v>
      </c>
      <c r="M219" s="4"/>
      <c r="N219" s="16">
        <f>+Tabla13[[#This Row],[(D) Valor Pagos Efectuados]]/Tabla13[[#This Row],[(D) Valor Del Contrato]]</f>
        <v>1</v>
      </c>
      <c r="O219" s="18">
        <f>+Tabla13[[#This Row],[(D) Valor Del Contrato]]-Tabla13[[#This Row],[(D) Valor Pagos Efectuados]]</f>
        <v>0</v>
      </c>
    </row>
    <row r="220" spans="1:15" s="2" customFormat="1" ht="75" x14ac:dyDescent="0.25">
      <c r="A220" s="2">
        <v>301</v>
      </c>
      <c r="B220" s="4" t="s">
        <v>474</v>
      </c>
      <c r="C220" s="13">
        <v>1131085107</v>
      </c>
      <c r="D220" s="4" t="s">
        <v>322</v>
      </c>
      <c r="E220" s="24">
        <v>5476667</v>
      </c>
      <c r="F220" s="15">
        <v>45593</v>
      </c>
      <c r="G220" s="3">
        <v>45594</v>
      </c>
      <c r="H220" s="3"/>
      <c r="J220" s="1"/>
      <c r="K220" s="21">
        <v>5476667</v>
      </c>
      <c r="L220" s="3">
        <v>45647</v>
      </c>
      <c r="M220" s="4"/>
      <c r="N220" s="16">
        <f>+Tabla13[[#This Row],[(D) Valor Pagos Efectuados]]/Tabla13[[#This Row],[(D) Valor Del Contrato]]</f>
        <v>1</v>
      </c>
      <c r="O220" s="18">
        <f>+Tabla13[[#This Row],[(D) Valor Del Contrato]]-Tabla13[[#This Row],[(D) Valor Pagos Efectuados]]</f>
        <v>0</v>
      </c>
    </row>
    <row r="221" spans="1:15" s="2" customFormat="1" ht="90" x14ac:dyDescent="0.25">
      <c r="A221" s="2">
        <v>302</v>
      </c>
      <c r="B221" s="2" t="s">
        <v>581</v>
      </c>
      <c r="C221" s="13">
        <v>1087417363</v>
      </c>
      <c r="D221" s="4" t="s">
        <v>323</v>
      </c>
      <c r="E221" s="24">
        <v>5476667</v>
      </c>
      <c r="F221" s="15">
        <v>45593</v>
      </c>
      <c r="G221" s="3">
        <v>45594</v>
      </c>
      <c r="H221" s="3"/>
      <c r="J221" s="1"/>
      <c r="K221" s="20">
        <v>5476667</v>
      </c>
      <c r="L221" s="3">
        <v>45647</v>
      </c>
      <c r="M221" s="4"/>
      <c r="N221" s="16">
        <f>+Tabla13[[#This Row],[(D) Valor Pagos Efectuados]]/Tabla13[[#This Row],[(D) Valor Del Contrato]]</f>
        <v>1</v>
      </c>
      <c r="O221" s="18">
        <f>+Tabla13[[#This Row],[(D) Valor Del Contrato]]-Tabla13[[#This Row],[(D) Valor Pagos Efectuados]]</f>
        <v>0</v>
      </c>
    </row>
    <row r="222" spans="1:15" s="2" customFormat="1" ht="75" x14ac:dyDescent="0.25">
      <c r="A222" s="2">
        <v>303</v>
      </c>
      <c r="B222" s="2" t="s">
        <v>424</v>
      </c>
      <c r="C222" s="13">
        <v>1018450865</v>
      </c>
      <c r="D222" s="4" t="s">
        <v>324</v>
      </c>
      <c r="E222" s="24">
        <v>5476667</v>
      </c>
      <c r="F222" s="15">
        <v>45593</v>
      </c>
      <c r="G222" s="3">
        <v>45594</v>
      </c>
      <c r="H222" s="3"/>
      <c r="J222" s="1"/>
      <c r="K222" s="20">
        <v>5476667</v>
      </c>
      <c r="L222" s="3">
        <v>45647</v>
      </c>
      <c r="M222" s="4"/>
      <c r="N222" s="16">
        <f>+Tabla13[[#This Row],[(D) Valor Pagos Efectuados]]/Tabla13[[#This Row],[(D) Valor Del Contrato]]</f>
        <v>1</v>
      </c>
      <c r="O222" s="18">
        <f>+Tabla13[[#This Row],[(D) Valor Del Contrato]]-Tabla13[[#This Row],[(D) Valor Pagos Efectuados]]</f>
        <v>0</v>
      </c>
    </row>
    <row r="223" spans="1:15" s="2" customFormat="1" ht="75" x14ac:dyDescent="0.25">
      <c r="A223" s="2">
        <v>304</v>
      </c>
      <c r="B223" s="2" t="s">
        <v>475</v>
      </c>
      <c r="C223" s="13">
        <v>1124861256</v>
      </c>
      <c r="D223" s="4" t="s">
        <v>325</v>
      </c>
      <c r="E223" s="24">
        <v>5476667</v>
      </c>
      <c r="F223" s="15">
        <v>45593</v>
      </c>
      <c r="G223" s="3">
        <v>45594</v>
      </c>
      <c r="H223" s="3"/>
      <c r="J223" s="1"/>
      <c r="K223" s="20">
        <v>5476667</v>
      </c>
      <c r="L223" s="3">
        <v>45647</v>
      </c>
      <c r="M223" s="4"/>
      <c r="N223" s="16">
        <f>+Tabla13[[#This Row],[(D) Valor Pagos Efectuados]]/Tabla13[[#This Row],[(D) Valor Del Contrato]]</f>
        <v>1</v>
      </c>
      <c r="O223" s="18">
        <f>+Tabla13[[#This Row],[(D) Valor Del Contrato]]-Tabla13[[#This Row],[(D) Valor Pagos Efectuados]]</f>
        <v>0</v>
      </c>
    </row>
    <row r="224" spans="1:15" s="2" customFormat="1" ht="75" x14ac:dyDescent="0.25">
      <c r="A224" s="2">
        <v>305</v>
      </c>
      <c r="B224" s="2" t="s">
        <v>476</v>
      </c>
      <c r="C224" s="13">
        <v>79756768</v>
      </c>
      <c r="D224" s="4" t="s">
        <v>326</v>
      </c>
      <c r="E224" s="24">
        <v>6600000</v>
      </c>
      <c r="F224" s="15">
        <v>45593</v>
      </c>
      <c r="G224" s="3">
        <v>45594</v>
      </c>
      <c r="H224" s="3"/>
      <c r="J224" s="1"/>
      <c r="K224" s="20">
        <v>6600000</v>
      </c>
      <c r="L224" s="3">
        <v>45654</v>
      </c>
      <c r="M224" s="4"/>
      <c r="N224" s="16">
        <f>+Tabla13[[#This Row],[(D) Valor Pagos Efectuados]]/Tabla13[[#This Row],[(D) Valor Del Contrato]]</f>
        <v>1</v>
      </c>
      <c r="O224" s="18">
        <f>+Tabla13[[#This Row],[(D) Valor Del Contrato]]-Tabla13[[#This Row],[(D) Valor Pagos Efectuados]]</f>
        <v>0</v>
      </c>
    </row>
    <row r="225" spans="1:15" s="2" customFormat="1" ht="60" x14ac:dyDescent="0.25">
      <c r="A225" s="2">
        <v>306</v>
      </c>
      <c r="B225" s="4" t="s">
        <v>342</v>
      </c>
      <c r="C225" s="13">
        <v>1018434332</v>
      </c>
      <c r="D225" s="4" t="s">
        <v>327</v>
      </c>
      <c r="E225" s="24">
        <v>9113500</v>
      </c>
      <c r="F225" s="15">
        <v>45593</v>
      </c>
      <c r="G225" s="3">
        <v>45593</v>
      </c>
      <c r="H225" s="3"/>
      <c r="J225" s="1"/>
      <c r="K225" s="20">
        <v>9113500</v>
      </c>
      <c r="L225" s="3">
        <v>45607</v>
      </c>
      <c r="M225" s="4"/>
      <c r="N225" s="16">
        <f>+Tabla13[[#This Row],[(D) Valor Pagos Efectuados]]/Tabla13[[#This Row],[(D) Valor Del Contrato]]</f>
        <v>1</v>
      </c>
      <c r="O225" s="18">
        <f>+Tabla13[[#This Row],[(D) Valor Del Contrato]]-Tabla13[[#This Row],[(D) Valor Pagos Efectuados]]</f>
        <v>0</v>
      </c>
    </row>
    <row r="226" spans="1:15" s="2" customFormat="1" ht="60" x14ac:dyDescent="0.25">
      <c r="A226" s="2" t="s">
        <v>106</v>
      </c>
      <c r="B226" s="4" t="s">
        <v>477</v>
      </c>
      <c r="C226" s="13" t="s">
        <v>565</v>
      </c>
      <c r="D226" s="4" t="s">
        <v>328</v>
      </c>
      <c r="E226" s="24">
        <v>106974800</v>
      </c>
      <c r="F226" s="15">
        <v>45595</v>
      </c>
      <c r="G226" s="3">
        <v>45292</v>
      </c>
      <c r="H226" s="3"/>
      <c r="J226" s="1"/>
      <c r="K226" s="20">
        <v>97981612</v>
      </c>
      <c r="L226" s="3">
        <v>45776</v>
      </c>
      <c r="M226" s="4"/>
      <c r="N226" s="16">
        <f>+Tabla13[[#This Row],[(D) Valor Pagos Efectuados]]/Tabla13[[#This Row],[(D) Valor Del Contrato]]</f>
        <v>0.91593171475898993</v>
      </c>
      <c r="O226" s="18">
        <f>+Tabla13[[#This Row],[(D) Valor Del Contrato]]-Tabla13[[#This Row],[(D) Valor Pagos Efectuados]]</f>
        <v>8993188</v>
      </c>
    </row>
    <row r="227" spans="1:15" s="2" customFormat="1" ht="75" x14ac:dyDescent="0.25">
      <c r="A227" s="2" t="s">
        <v>107</v>
      </c>
      <c r="B227" s="4" t="s">
        <v>478</v>
      </c>
      <c r="C227" s="13">
        <v>41182175</v>
      </c>
      <c r="D227" s="4" t="s">
        <v>329</v>
      </c>
      <c r="E227" s="24">
        <v>5890000</v>
      </c>
      <c r="F227" s="15">
        <v>45597</v>
      </c>
      <c r="G227" s="3">
        <v>45597</v>
      </c>
      <c r="H227" s="3"/>
      <c r="J227" s="1"/>
      <c r="K227" s="20">
        <v>5890000</v>
      </c>
      <c r="L227" s="3">
        <v>45623</v>
      </c>
      <c r="M227" s="4"/>
      <c r="N227" s="16">
        <f>+Tabla13[[#This Row],[(D) Valor Pagos Efectuados]]/Tabla13[[#This Row],[(D) Valor Del Contrato]]</f>
        <v>1</v>
      </c>
      <c r="O227" s="18">
        <f>+Tabla13[[#This Row],[(D) Valor Del Contrato]]-Tabla13[[#This Row],[(D) Valor Pagos Efectuados]]</f>
        <v>0</v>
      </c>
    </row>
    <row r="228" spans="1:15" s="2" customFormat="1" ht="75" x14ac:dyDescent="0.25">
      <c r="A228" s="2" t="s">
        <v>108</v>
      </c>
      <c r="B228" s="4" t="s">
        <v>479</v>
      </c>
      <c r="C228" s="13">
        <v>18123594</v>
      </c>
      <c r="D228" s="4" t="s">
        <v>330</v>
      </c>
      <c r="E228" s="24">
        <v>5166667</v>
      </c>
      <c r="F228" s="15">
        <v>45597</v>
      </c>
      <c r="G228" s="3">
        <v>45597</v>
      </c>
      <c r="H228" s="3"/>
      <c r="J228" s="1"/>
      <c r="K228" s="21">
        <v>5166667</v>
      </c>
      <c r="L228" s="3">
        <v>45646</v>
      </c>
      <c r="M228" s="4"/>
      <c r="N228" s="16">
        <f>+Tabla13[[#This Row],[(D) Valor Pagos Efectuados]]/Tabla13[[#This Row],[(D) Valor Del Contrato]]</f>
        <v>1</v>
      </c>
      <c r="O228" s="18">
        <f>+Tabla13[[#This Row],[(D) Valor Del Contrato]]-Tabla13[[#This Row],[(D) Valor Pagos Efectuados]]</f>
        <v>0</v>
      </c>
    </row>
    <row r="229" spans="1:15" s="2" customFormat="1" ht="105" x14ac:dyDescent="0.25">
      <c r="A229" s="2" t="s">
        <v>109</v>
      </c>
      <c r="B229" s="2" t="s">
        <v>480</v>
      </c>
      <c r="C229" s="13">
        <v>92513709</v>
      </c>
      <c r="D229" s="4" t="s">
        <v>331</v>
      </c>
      <c r="E229" s="24">
        <v>10000000</v>
      </c>
      <c r="F229" s="15">
        <v>45597</v>
      </c>
      <c r="G229" s="3">
        <v>45601</v>
      </c>
      <c r="H229" s="3"/>
      <c r="J229" s="1"/>
      <c r="K229" s="20">
        <v>0</v>
      </c>
      <c r="L229" s="3">
        <v>45661</v>
      </c>
      <c r="M229" s="4"/>
      <c r="N229" s="16">
        <f>+Tabla13[[#This Row],[(D) Valor Pagos Efectuados]]/Tabla13[[#This Row],[(D) Valor Del Contrato]]</f>
        <v>0</v>
      </c>
      <c r="O229" s="18">
        <f>+Tabla13[[#This Row],[(D) Valor Del Contrato]]-Tabla13[[#This Row],[(D) Valor Pagos Efectuados]]</f>
        <v>10000000</v>
      </c>
    </row>
    <row r="230" spans="1:15" s="2" customFormat="1" ht="90" x14ac:dyDescent="0.25">
      <c r="A230" s="2" t="s">
        <v>110</v>
      </c>
      <c r="B230" s="2" t="s">
        <v>481</v>
      </c>
      <c r="C230" s="13">
        <v>1124848318</v>
      </c>
      <c r="D230" s="4" t="s">
        <v>332</v>
      </c>
      <c r="E230" s="24">
        <v>5166667</v>
      </c>
      <c r="F230" s="15">
        <v>45602</v>
      </c>
      <c r="G230" s="3">
        <v>45602</v>
      </c>
      <c r="H230" s="3"/>
      <c r="J230" s="1"/>
      <c r="K230" s="20">
        <v>5166667</v>
      </c>
      <c r="L230" s="3">
        <v>45651</v>
      </c>
      <c r="M230" s="4"/>
      <c r="N230" s="16">
        <f>+Tabla13[[#This Row],[(D) Valor Pagos Efectuados]]/Tabla13[[#This Row],[(D) Valor Del Contrato]]</f>
        <v>1</v>
      </c>
      <c r="O230" s="18">
        <f>+Tabla13[[#This Row],[(D) Valor Del Contrato]]-Tabla13[[#This Row],[(D) Valor Pagos Efectuados]]</f>
        <v>0</v>
      </c>
    </row>
    <row r="231" spans="1:15" s="2" customFormat="1" ht="75" x14ac:dyDescent="0.25">
      <c r="A231" s="2" t="s">
        <v>111</v>
      </c>
      <c r="B231" s="2" t="s">
        <v>482</v>
      </c>
      <c r="C231" s="13">
        <v>18130342</v>
      </c>
      <c r="D231" s="4" t="s">
        <v>333</v>
      </c>
      <c r="E231" s="24">
        <v>3823333</v>
      </c>
      <c r="F231" s="15">
        <v>45610</v>
      </c>
      <c r="G231" s="3">
        <v>45610</v>
      </c>
      <c r="H231" s="3"/>
      <c r="J231" s="1"/>
      <c r="K231" s="20">
        <v>3823333</v>
      </c>
      <c r="L231" s="3">
        <v>45646</v>
      </c>
      <c r="M231" s="4"/>
      <c r="N231" s="16">
        <f>+Tabla13[[#This Row],[(D) Valor Pagos Efectuados]]/Tabla13[[#This Row],[(D) Valor Del Contrato]]</f>
        <v>1</v>
      </c>
      <c r="O231" s="18">
        <f>+Tabla13[[#This Row],[(D) Valor Del Contrato]]-Tabla13[[#This Row],[(D) Valor Pagos Efectuados]]</f>
        <v>0</v>
      </c>
    </row>
    <row r="232" spans="1:15" s="2" customFormat="1" ht="75" x14ac:dyDescent="0.25">
      <c r="A232" s="2" t="s">
        <v>112</v>
      </c>
      <c r="B232" s="2" t="s">
        <v>483</v>
      </c>
      <c r="C232" s="13" t="s">
        <v>566</v>
      </c>
      <c r="D232" s="4" t="s">
        <v>334</v>
      </c>
      <c r="E232" s="24">
        <v>173703378</v>
      </c>
      <c r="F232" s="15">
        <v>45611</v>
      </c>
      <c r="G232" s="3">
        <v>45614</v>
      </c>
      <c r="H232" s="3"/>
      <c r="J232" s="1"/>
      <c r="K232" s="21">
        <v>0</v>
      </c>
      <c r="L232" s="3">
        <v>45628</v>
      </c>
      <c r="M232" s="4"/>
      <c r="N232" s="16">
        <f>+Tabla13[[#This Row],[(D) Valor Pagos Efectuados]]/Tabla13[[#This Row],[(D) Valor Del Contrato]]</f>
        <v>0</v>
      </c>
      <c r="O232" s="18">
        <f>+Tabla13[[#This Row],[(D) Valor Del Contrato]]-Tabla13[[#This Row],[(D) Valor Pagos Efectuados]]</f>
        <v>173703378</v>
      </c>
    </row>
    <row r="233" spans="1:15" s="2" customFormat="1" ht="60" x14ac:dyDescent="0.25">
      <c r="A233" s="2" t="s">
        <v>113</v>
      </c>
      <c r="B233" s="4" t="s">
        <v>484</v>
      </c>
      <c r="C233" s="13" t="s">
        <v>567</v>
      </c>
      <c r="D233" s="4" t="s">
        <v>335</v>
      </c>
      <c r="E233" s="24">
        <v>1618131208</v>
      </c>
      <c r="F233" s="15">
        <v>45629</v>
      </c>
      <c r="G233" s="3">
        <v>45707</v>
      </c>
      <c r="H233" s="3"/>
      <c r="J233" s="1"/>
      <c r="K233" s="20">
        <v>0</v>
      </c>
      <c r="L233" s="3">
        <v>46009</v>
      </c>
      <c r="N233" s="16">
        <f>+Tabla13[[#This Row],[(D) Valor Pagos Efectuados]]/Tabla13[[#This Row],[(D) Valor Del Contrato]]</f>
        <v>0</v>
      </c>
      <c r="O233" s="18">
        <f>+Tabla13[[#This Row],[(D) Valor Del Contrato]]-Tabla13[[#This Row],[(D) Valor Pagos Efectuados]]</f>
        <v>1618131208</v>
      </c>
    </row>
    <row r="234" spans="1:15" x14ac:dyDescent="0.25">
      <c r="A234" s="5" t="s">
        <v>114</v>
      </c>
      <c r="B234" s="5" t="s">
        <v>485</v>
      </c>
      <c r="C234" s="14" t="s">
        <v>568</v>
      </c>
      <c r="D234" s="5" t="s">
        <v>336</v>
      </c>
      <c r="E234" s="23">
        <v>25931013</v>
      </c>
      <c r="F234" s="15">
        <v>45629</v>
      </c>
      <c r="G234" s="6">
        <v>45631</v>
      </c>
      <c r="H234" s="6"/>
      <c r="J234" s="8"/>
      <c r="K234" s="19">
        <v>25931013</v>
      </c>
      <c r="L234" s="6">
        <v>45650</v>
      </c>
      <c r="M234" s="4"/>
      <c r="N234" s="16">
        <f>+Tabla13[[#This Row],[(D) Valor Pagos Efectuados]]/Tabla13[[#This Row],[(D) Valor Del Contrato]]</f>
        <v>1</v>
      </c>
      <c r="O234" s="18">
        <f>+Tabla13[[#This Row],[(D) Valor Del Contrato]]-Tabla13[[#This Row],[(D) Valor Pagos Efectuados]]</f>
        <v>0</v>
      </c>
    </row>
    <row r="235" spans="1:15" s="2" customFormat="1" ht="75" x14ac:dyDescent="0.25">
      <c r="A235" s="2" t="s">
        <v>115</v>
      </c>
      <c r="B235" s="4" t="s">
        <v>486</v>
      </c>
      <c r="C235" s="13" t="s">
        <v>569</v>
      </c>
      <c r="D235" s="4" t="s">
        <v>337</v>
      </c>
      <c r="E235" s="24">
        <v>36000000</v>
      </c>
      <c r="F235" s="15">
        <v>45630</v>
      </c>
      <c r="G235" s="3">
        <v>45639</v>
      </c>
      <c r="H235" s="3"/>
      <c r="J235" s="1"/>
      <c r="K235" s="20">
        <v>0</v>
      </c>
      <c r="L235" s="3">
        <v>45820</v>
      </c>
      <c r="N235" s="16">
        <f>+Tabla13[[#This Row],[(D) Valor Pagos Efectuados]]/Tabla13[[#This Row],[(D) Valor Del Contrato]]</f>
        <v>0</v>
      </c>
      <c r="O235" s="18">
        <f>+Tabla13[[#This Row],[(D) Valor Del Contrato]]-Tabla13[[#This Row],[(D) Valor Pagos Efectuados]]</f>
        <v>36000000</v>
      </c>
    </row>
    <row r="236" spans="1:15" s="2" customFormat="1" ht="90" x14ac:dyDescent="0.25">
      <c r="A236" s="2" t="s">
        <v>116</v>
      </c>
      <c r="B236" s="4" t="s">
        <v>342</v>
      </c>
      <c r="C236" s="13">
        <v>1018434332</v>
      </c>
      <c r="D236" s="4" t="s">
        <v>338</v>
      </c>
      <c r="E236" s="24">
        <v>16401700</v>
      </c>
      <c r="F236" s="15">
        <v>45632</v>
      </c>
      <c r="G236" s="3">
        <v>45632</v>
      </c>
      <c r="H236" s="3"/>
      <c r="J236" s="1"/>
      <c r="K236" s="20">
        <v>0</v>
      </c>
      <c r="L236" s="3">
        <v>45646</v>
      </c>
      <c r="N236" s="16">
        <f>+Tabla13[[#This Row],[(D) Valor Pagos Efectuados]]/Tabla13[[#This Row],[(D) Valor Del Contrato]]</f>
        <v>0</v>
      </c>
      <c r="O236" s="18">
        <f>+Tabla13[[#This Row],[(D) Valor Del Contrato]]-Tabla13[[#This Row],[(D) Valor Pagos Efectuados]]</f>
        <v>16401700</v>
      </c>
    </row>
    <row r="237" spans="1:15" s="2" customFormat="1" ht="60" x14ac:dyDescent="0.25">
      <c r="A237" s="2" t="s">
        <v>117</v>
      </c>
      <c r="B237" s="2" t="s">
        <v>354</v>
      </c>
      <c r="C237" s="13" t="s">
        <v>84</v>
      </c>
      <c r="D237" s="4" t="s">
        <v>76</v>
      </c>
      <c r="E237" s="24">
        <v>3066667</v>
      </c>
      <c r="F237" s="15">
        <v>45632</v>
      </c>
      <c r="G237" s="3">
        <v>45632</v>
      </c>
      <c r="H237" s="3"/>
      <c r="J237" s="1"/>
      <c r="K237" s="20">
        <v>3066667</v>
      </c>
      <c r="L237" s="3">
        <v>45654</v>
      </c>
      <c r="M237" s="4"/>
      <c r="N237" s="16">
        <f>+Tabla13[[#This Row],[(D) Valor Pagos Efectuados]]/Tabla13[[#This Row],[(D) Valor Del Contrato]]</f>
        <v>1</v>
      </c>
      <c r="O237" s="18">
        <f>+Tabla13[[#This Row],[(D) Valor Del Contrato]]-Tabla13[[#This Row],[(D) Valor Pagos Efectuados]]</f>
        <v>0</v>
      </c>
    </row>
    <row r="238" spans="1:15" s="2" customFormat="1" ht="75" x14ac:dyDescent="0.25">
      <c r="A238" s="2" t="s">
        <v>118</v>
      </c>
      <c r="B238" s="4" t="s">
        <v>342</v>
      </c>
      <c r="C238" s="13" t="s">
        <v>570</v>
      </c>
      <c r="D238" s="4" t="s">
        <v>339</v>
      </c>
      <c r="E238" s="24">
        <v>16398925</v>
      </c>
      <c r="F238" s="15">
        <v>45645</v>
      </c>
      <c r="G238" s="3">
        <v>45646</v>
      </c>
      <c r="H238" s="3"/>
      <c r="J238" s="1"/>
      <c r="K238" s="20">
        <v>0</v>
      </c>
      <c r="L238" s="3">
        <v>45652</v>
      </c>
      <c r="M238" s="4"/>
      <c r="N238" s="16">
        <f>+Tabla13[[#This Row],[(D) Valor Pagos Efectuados]]/Tabla13[[#This Row],[(D) Valor Del Contrato]]</f>
        <v>0</v>
      </c>
      <c r="O238" s="18">
        <f>+Tabla13[[#This Row],[(D) Valor Del Contrato]]-Tabla13[[#This Row],[(D) Valor Pagos Efectuados]]</f>
        <v>16398925</v>
      </c>
    </row>
    <row r="239" spans="1:15" s="2" customFormat="1" ht="60" x14ac:dyDescent="0.25">
      <c r="A239" s="2" t="s">
        <v>119</v>
      </c>
      <c r="B239" s="4" t="s">
        <v>485</v>
      </c>
      <c r="C239" s="13" t="s">
        <v>571</v>
      </c>
      <c r="D239" s="4" t="s">
        <v>340</v>
      </c>
      <c r="E239" s="24">
        <v>530251914</v>
      </c>
      <c r="F239" s="15">
        <v>45650</v>
      </c>
      <c r="G239" s="3">
        <v>45652</v>
      </c>
      <c r="H239" s="3"/>
      <c r="J239" s="1"/>
      <c r="K239" s="20">
        <v>0</v>
      </c>
      <c r="L239" s="3">
        <v>45653</v>
      </c>
      <c r="M239" s="4"/>
      <c r="N239" s="16">
        <f>+Tabla13[[#This Row],[(D) Valor Pagos Efectuados]]/Tabla13[[#This Row],[(D) Valor Del Contrato]]</f>
        <v>0</v>
      </c>
      <c r="O239" s="18">
        <f>+Tabla13[[#This Row],[(D) Valor Del Contrato]]-Tabla13[[#This Row],[(D) Valor Pagos Efectuados]]</f>
        <v>530251914</v>
      </c>
    </row>
    <row r="240" spans="1:15" s="2" customFormat="1" x14ac:dyDescent="0.25">
      <c r="A240" s="5"/>
      <c r="B240" s="7"/>
      <c r="C240" s="7"/>
      <c r="D240" s="5"/>
      <c r="E240" s="23"/>
      <c r="F240" s="6"/>
      <c r="G240" s="6"/>
      <c r="H240" s="5"/>
      <c r="I240" s="5"/>
      <c r="J240" s="5"/>
      <c r="K240" s="19"/>
      <c r="L240" s="6"/>
      <c r="M240" s="6"/>
      <c r="N240" s="6"/>
      <c r="O240" s="17"/>
    </row>
    <row r="241" spans="1:15" s="2" customFormat="1" x14ac:dyDescent="0.25">
      <c r="A241" s="5"/>
      <c r="B241" s="7"/>
      <c r="C241" s="7"/>
      <c r="D241" s="5"/>
      <c r="E241" s="23"/>
      <c r="F241" s="6"/>
      <c r="G241" s="6"/>
      <c r="H241" s="5"/>
      <c r="I241" s="5"/>
      <c r="J241" s="5"/>
      <c r="K241" s="19"/>
      <c r="L241" s="6"/>
      <c r="M241" s="6"/>
      <c r="N241" s="6"/>
      <c r="O241" s="17"/>
    </row>
    <row r="242" spans="1:15" s="2" customFormat="1" x14ac:dyDescent="0.25">
      <c r="A242" s="5"/>
      <c r="B242" s="7"/>
      <c r="C242" s="7"/>
      <c r="D242" s="5"/>
      <c r="E242" s="23"/>
      <c r="F242" s="6"/>
      <c r="G242" s="6"/>
      <c r="H242" s="5"/>
      <c r="I242" s="5"/>
      <c r="J242" s="5"/>
      <c r="K242" s="19"/>
      <c r="L242" s="6"/>
      <c r="M242" s="6"/>
      <c r="N242" s="6"/>
      <c r="O242" s="17"/>
    </row>
    <row r="243" spans="1:15" s="2" customFormat="1" x14ac:dyDescent="0.25">
      <c r="A243" s="5"/>
      <c r="B243" s="7"/>
      <c r="C243" s="7"/>
      <c r="D243" s="5"/>
      <c r="E243" s="23"/>
      <c r="F243" s="6"/>
      <c r="G243" s="6"/>
      <c r="H243" s="5"/>
      <c r="I243" s="5"/>
      <c r="J243" s="5"/>
      <c r="K243" s="19"/>
      <c r="L243" s="6"/>
      <c r="M243" s="6"/>
      <c r="N243" s="6"/>
      <c r="O243" s="17"/>
    </row>
    <row r="244" spans="1:15" s="2" customFormat="1" x14ac:dyDescent="0.25">
      <c r="A244" s="5"/>
      <c r="B244" s="7"/>
      <c r="C244" s="7"/>
      <c r="D244" s="5"/>
      <c r="E244" s="23"/>
      <c r="F244" s="6"/>
      <c r="G244" s="6"/>
      <c r="H244" s="5"/>
      <c r="I244" s="5"/>
      <c r="J244" s="5"/>
      <c r="K244" s="19"/>
      <c r="L244" s="6"/>
      <c r="M244" s="6"/>
      <c r="N244" s="6"/>
      <c r="O244" s="17"/>
    </row>
    <row r="246" spans="1:15" s="2" customFormat="1" x14ac:dyDescent="0.25">
      <c r="A246" s="5"/>
      <c r="B246" s="7"/>
      <c r="C246" s="7"/>
      <c r="D246" s="5"/>
      <c r="E246" s="23"/>
      <c r="F246" s="6"/>
      <c r="G246" s="6"/>
      <c r="H246" s="5"/>
      <c r="I246" s="5"/>
      <c r="J246" s="5"/>
      <c r="K246" s="19"/>
      <c r="L246" s="6"/>
      <c r="M246" s="6"/>
      <c r="N246" s="6"/>
      <c r="O246" s="17"/>
    </row>
    <row r="247" spans="1:15" s="2" customFormat="1" x14ac:dyDescent="0.25">
      <c r="A247" s="5"/>
      <c r="B247" s="7"/>
      <c r="C247" s="7"/>
      <c r="D247" s="5"/>
      <c r="E247" s="23"/>
      <c r="F247" s="6"/>
      <c r="G247" s="6"/>
      <c r="H247" s="5"/>
      <c r="I247" s="5"/>
      <c r="J247" s="5"/>
      <c r="K247" s="19"/>
      <c r="L247" s="6"/>
      <c r="M247" s="6"/>
      <c r="N247" s="6"/>
      <c r="O247" s="17"/>
    </row>
    <row r="248" spans="1:15" s="2" customFormat="1" x14ac:dyDescent="0.25">
      <c r="A248" s="5"/>
      <c r="B248" s="7"/>
      <c r="C248" s="7"/>
      <c r="D248" s="5"/>
      <c r="E248" s="23"/>
      <c r="F248" s="6"/>
      <c r="G248" s="6"/>
      <c r="H248" s="5"/>
      <c r="I248" s="5"/>
      <c r="J248" s="5"/>
      <c r="K248" s="19"/>
      <c r="L248" s="6"/>
      <c r="M248" s="6"/>
      <c r="N248" s="6"/>
      <c r="O248" s="17"/>
    </row>
    <row r="249" spans="1:15" s="2" customFormat="1" x14ac:dyDescent="0.25">
      <c r="A249" s="5"/>
      <c r="B249" s="7"/>
      <c r="C249" s="7"/>
      <c r="D249" s="5"/>
      <c r="E249" s="23"/>
      <c r="F249" s="6"/>
      <c r="G249" s="6"/>
      <c r="H249" s="5"/>
      <c r="I249" s="5"/>
      <c r="J249" s="5"/>
      <c r="K249" s="19"/>
      <c r="L249" s="6"/>
      <c r="M249" s="6"/>
      <c r="N249" s="6"/>
      <c r="O249" s="17"/>
    </row>
    <row r="250" spans="1:15" s="2" customFormat="1" x14ac:dyDescent="0.25">
      <c r="A250" s="5"/>
      <c r="B250" s="7"/>
      <c r="C250" s="7"/>
      <c r="D250" s="5"/>
      <c r="E250" s="23"/>
      <c r="F250" s="6"/>
      <c r="G250" s="6"/>
      <c r="H250" s="5"/>
      <c r="I250" s="5"/>
      <c r="J250" s="5"/>
      <c r="K250" s="19"/>
      <c r="L250" s="6"/>
      <c r="M250" s="6"/>
      <c r="N250" s="6"/>
      <c r="O250" s="17"/>
    </row>
    <row r="251" spans="1:15" s="2" customFormat="1" x14ac:dyDescent="0.25">
      <c r="A251" s="5"/>
      <c r="B251" s="7"/>
      <c r="C251" s="7"/>
      <c r="D251" s="5"/>
      <c r="E251" s="23"/>
      <c r="F251" s="6"/>
      <c r="G251" s="6"/>
      <c r="H251" s="5"/>
      <c r="I251" s="5"/>
      <c r="J251" s="5"/>
      <c r="K251" s="19"/>
      <c r="L251" s="6"/>
      <c r="M251" s="6"/>
      <c r="N251" s="6"/>
      <c r="O251" s="17"/>
    </row>
    <row r="252" spans="1:15" s="2" customFormat="1" ht="45.75" customHeight="1" x14ac:dyDescent="0.25">
      <c r="A252" s="5"/>
      <c r="B252" s="7"/>
      <c r="C252" s="7"/>
      <c r="D252" s="5"/>
      <c r="E252" s="23"/>
      <c r="F252" s="6"/>
      <c r="G252" s="6"/>
      <c r="H252" s="5"/>
      <c r="I252" s="5"/>
      <c r="J252" s="5"/>
      <c r="K252" s="19"/>
      <c r="L252" s="6"/>
      <c r="M252" s="6"/>
      <c r="N252" s="6"/>
      <c r="O252" s="17"/>
    </row>
    <row r="253" spans="1:15" s="2" customFormat="1" x14ac:dyDescent="0.25">
      <c r="A253" s="5"/>
      <c r="B253" s="7"/>
      <c r="C253" s="7"/>
      <c r="D253" s="5"/>
      <c r="E253" s="23"/>
      <c r="F253" s="6"/>
      <c r="G253" s="6"/>
      <c r="H253" s="5"/>
      <c r="I253" s="5"/>
      <c r="J253" s="5"/>
      <c r="K253" s="19"/>
      <c r="L253" s="6"/>
      <c r="M253" s="6"/>
      <c r="N253" s="6"/>
      <c r="O253" s="17"/>
    </row>
    <row r="254" spans="1:15" s="2" customFormat="1" x14ac:dyDescent="0.25">
      <c r="A254" s="5"/>
      <c r="B254" s="7"/>
      <c r="C254" s="7"/>
      <c r="D254" s="5"/>
      <c r="E254" s="23"/>
      <c r="F254" s="6"/>
      <c r="G254" s="6"/>
      <c r="H254" s="5"/>
      <c r="I254" s="5"/>
      <c r="J254" s="5"/>
      <c r="K254" s="19"/>
      <c r="L254" s="6"/>
      <c r="M254" s="6"/>
      <c r="N254" s="6"/>
      <c r="O254" s="17"/>
    </row>
    <row r="255" spans="1:15" ht="131.25" customHeight="1" x14ac:dyDescent="0.25"/>
    <row r="258" spans="1:15" s="2" customFormat="1" x14ac:dyDescent="0.25">
      <c r="A258" s="5"/>
      <c r="B258" s="7"/>
      <c r="C258" s="7"/>
      <c r="D258" s="5"/>
      <c r="E258" s="23"/>
      <c r="F258" s="6"/>
      <c r="G258" s="6"/>
      <c r="H258" s="5"/>
      <c r="I258" s="5"/>
      <c r="J258" s="5"/>
      <c r="K258" s="19"/>
      <c r="L258" s="6"/>
      <c r="M258" s="6"/>
      <c r="N258" s="6"/>
      <c r="O258" s="17"/>
    </row>
    <row r="260" spans="1:15" s="2" customFormat="1" x14ac:dyDescent="0.25">
      <c r="A260" s="5"/>
      <c r="B260" s="7"/>
      <c r="C260" s="7"/>
      <c r="D260" s="5"/>
      <c r="E260" s="23"/>
      <c r="F260" s="6"/>
      <c r="G260" s="6"/>
      <c r="H260" s="5"/>
      <c r="I260" s="5"/>
      <c r="J260" s="5"/>
      <c r="K260" s="19"/>
      <c r="L260" s="6"/>
      <c r="M260" s="6"/>
      <c r="N260" s="6"/>
      <c r="O260" s="17"/>
    </row>
    <row r="266" spans="1:15" s="2" customFormat="1" x14ac:dyDescent="0.25">
      <c r="A266" s="5"/>
      <c r="B266" s="7"/>
      <c r="C266" s="7"/>
      <c r="D266" s="5"/>
      <c r="E266" s="23"/>
      <c r="F266" s="6"/>
      <c r="G266" s="6"/>
      <c r="H266" s="5"/>
      <c r="I266" s="5"/>
      <c r="J266" s="5"/>
      <c r="K266" s="19"/>
      <c r="L266" s="6"/>
      <c r="M266" s="6"/>
      <c r="N266" s="6"/>
      <c r="O266" s="17"/>
    </row>
    <row r="267" spans="1:15" s="2" customFormat="1" x14ac:dyDescent="0.25">
      <c r="A267" s="5"/>
      <c r="B267" s="7"/>
      <c r="C267" s="7"/>
      <c r="D267" s="5"/>
      <c r="E267" s="23"/>
      <c r="F267" s="6"/>
      <c r="G267" s="6"/>
      <c r="H267" s="5"/>
      <c r="I267" s="5"/>
      <c r="J267" s="5"/>
      <c r="K267" s="19"/>
      <c r="L267" s="6"/>
      <c r="M267" s="6"/>
      <c r="N267" s="6"/>
      <c r="O267" s="17"/>
    </row>
    <row r="268" spans="1:15" s="6" customFormat="1" x14ac:dyDescent="0.25">
      <c r="A268" s="5"/>
      <c r="B268" s="7"/>
      <c r="C268" s="7"/>
      <c r="D268" s="5"/>
      <c r="E268" s="23"/>
      <c r="H268" s="5"/>
      <c r="I268" s="5"/>
      <c r="J268" s="5"/>
      <c r="K268" s="19"/>
      <c r="O268" s="17"/>
    </row>
    <row r="269" spans="1:15" s="6" customFormat="1" x14ac:dyDescent="0.25">
      <c r="A269" s="5"/>
      <c r="B269" s="7"/>
      <c r="C269" s="7"/>
      <c r="D269" s="5"/>
      <c r="E269" s="23"/>
      <c r="H269" s="5"/>
      <c r="I269" s="5"/>
      <c r="J269" s="5"/>
      <c r="K269" s="19"/>
      <c r="O269" s="17"/>
    </row>
    <row r="270" spans="1:15" s="6" customFormat="1" x14ac:dyDescent="0.25">
      <c r="A270" s="5"/>
      <c r="B270" s="7"/>
      <c r="C270" s="7"/>
      <c r="D270" s="5"/>
      <c r="E270" s="23"/>
      <c r="H270" s="5"/>
      <c r="I270" s="5"/>
      <c r="J270" s="5"/>
      <c r="K270" s="19"/>
      <c r="O270" s="17"/>
    </row>
    <row r="271" spans="1:15" s="6" customFormat="1" x14ac:dyDescent="0.25">
      <c r="A271" s="5"/>
      <c r="B271" s="7"/>
      <c r="C271" s="7"/>
      <c r="D271" s="5"/>
      <c r="E271" s="23"/>
      <c r="H271" s="5"/>
      <c r="I271" s="5"/>
      <c r="J271" s="5"/>
      <c r="K271" s="19"/>
      <c r="O271" s="17"/>
    </row>
    <row r="272" spans="1:15" s="6" customFormat="1" x14ac:dyDescent="0.25">
      <c r="A272" s="5"/>
      <c r="B272" s="7"/>
      <c r="C272" s="7"/>
      <c r="D272" s="5"/>
      <c r="E272" s="23"/>
      <c r="H272" s="5"/>
      <c r="I272" s="5"/>
      <c r="J272" s="5"/>
      <c r="K272" s="19"/>
      <c r="O272" s="17"/>
    </row>
    <row r="273" spans="1:15" s="6" customFormat="1" x14ac:dyDescent="0.25">
      <c r="A273" s="5"/>
      <c r="B273" s="7"/>
      <c r="C273" s="7"/>
      <c r="D273" s="5"/>
      <c r="E273" s="23"/>
      <c r="H273" s="5"/>
      <c r="I273" s="5"/>
      <c r="J273" s="5"/>
      <c r="K273" s="19"/>
      <c r="O273" s="17"/>
    </row>
    <row r="274" spans="1:15" s="6" customFormat="1" x14ac:dyDescent="0.25">
      <c r="A274" s="5"/>
      <c r="B274" s="7"/>
      <c r="C274" s="7"/>
      <c r="D274" s="5"/>
      <c r="E274" s="23"/>
      <c r="H274" s="5"/>
      <c r="I274" s="5"/>
      <c r="J274" s="5"/>
      <c r="K274" s="19"/>
      <c r="O274" s="17"/>
    </row>
    <row r="275" spans="1:15" s="6" customFormat="1" x14ac:dyDescent="0.25">
      <c r="A275" s="5"/>
      <c r="B275" s="7"/>
      <c r="C275" s="7"/>
      <c r="D275" s="5"/>
      <c r="E275" s="23"/>
      <c r="H275" s="5"/>
      <c r="I275" s="5"/>
      <c r="J275" s="5"/>
      <c r="K275" s="19"/>
      <c r="O275" s="17"/>
    </row>
    <row r="314" ht="24.75" customHeight="1" x14ac:dyDescent="0.25"/>
    <row r="315" ht="24.75" customHeight="1" x14ac:dyDescent="0.25"/>
    <row r="316" ht="24.75" customHeight="1" x14ac:dyDescent="0.25"/>
  </sheetData>
  <pageMargins left="0.7" right="0.7" top="0.75" bottom="0.75" header="0.3" footer="0.3"/>
  <pageSetup orientation="portrait" r:id="rId1"/>
  <ignoredErrors>
    <ignoredError sqref="A2"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OscarMuñoz</dc:creator>
  <cp:lastModifiedBy>YulyPatriciaChanchí</cp:lastModifiedBy>
  <dcterms:created xsi:type="dcterms:W3CDTF">2023-02-24T14:37:54Z</dcterms:created>
  <dcterms:modified xsi:type="dcterms:W3CDTF">2026-05-14T16:52:50Z</dcterms:modified>
</cp:coreProperties>
</file>